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U:\INFORMES CORES WEB\BEH\BEH 2014\2024\06. JUNIO\"/>
    </mc:Choice>
  </mc:AlternateContent>
  <xr:revisionPtr revIDLastSave="0" documentId="13_ncr:1_{DB657323-E4ED-4C64-8427-297C35AE2DEE}" xr6:coauthVersionLast="47" xr6:coauthVersionMax="47" xr10:uidLastSave="{00000000-0000-0000-0000-000000000000}"/>
  <bookViews>
    <workbookView xWindow="-120" yWindow="-120" windowWidth="29040" windowHeight="15720"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GN por tramos presión"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25" l="1"/>
  <c r="D7" i="25"/>
  <c r="B10" i="46" l="1"/>
  <c r="F10" i="46" l="1"/>
  <c r="D10" i="46"/>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<sst xmlns="http://schemas.openxmlformats.org/spreadsheetml/2006/main" count="1890" uniqueCount="699">
  <si>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</si>
  <si>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</si>
  <si>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</si>
  <si>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</si>
  <si>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</si>
  <si>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</si>
  <si>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</si>
  <si>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</si>
  <si>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</si>
  <si>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</si>
  <si>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</si>
  <si>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</si>
  <si>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</si>
  <si>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</si>
  <si>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</si>
  <si>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</si>
  <si>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</si>
  <si>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</si>
  <si>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</si>
  <si>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</si>
  <si>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</si>
  <si>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</si>
  <si>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</si>
  <si>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</si>
  <si>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</si>
  <si>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</si>
  <si>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</si>
  <si>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</si>
  <si>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</si>
  <si>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</si>
  <si>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</si>
  <si>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</si>
  <si>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</si>
  <si>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</si>
  <si>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</si>
  <si>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</si>
  <si>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</si>
  <si>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</si>
  <si>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</si>
  <si>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</si>
  <si>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</si>
  <si>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</si>
  <si>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</si>
  <si>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</si>
  <si>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</si>
  <si>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</si>
  <si>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</si>
  <si>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</si>
  <si>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</si>
  <si>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</si>
  <si>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</si>
  <si>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</si>
  <si>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</si>
  <si>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</si>
  <si>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</si>
  <si>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</si>
  <si>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</si>
  <si>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</si>
  <si>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</si>
  <si>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</si>
  <si>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</si>
  <si>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</si>
  <si>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</si>
  <si>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</si>
  <si>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</si>
  <si>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</si>
  <si>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</si>
  <si>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</si>
  <si>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</si>
  <si>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</si>
  <si>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</si>
  <si>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</si>
  <si>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</si>
  <si>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</si>
  <si>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</si>
  <si>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</si>
  <si>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</si>
  <si>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</si>
  <si>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</si>
  <si>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</si>
  <si>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</si>
  <si>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</si>
  <si>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</si>
  <si>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</si>
  <si>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</si>
  <si>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</si>
  <si>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</si>
  <si>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</si>
  <si>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</si>
  <si>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</si>
  <si>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</si>
  <si>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</si>
  <si>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</si>
  <si>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</si>
  <si>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</si>
  <si>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</si>
  <si>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</si>
  <si>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</si>
  <si>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</si>
  <si>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</si>
  <si>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</si>
  <si>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</si>
  <si>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</si>
  <si>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</si>
  <si>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</si>
  <si>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</si>
  <si>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</si>
  <si>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</si>
  <si>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</si>
  <si>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</si>
  <si>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</si>
  <si>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</si>
  <si>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</si>
  <si>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</si>
  <si>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</si>
  <si>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</si>
  <si>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</si>
  <si>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</si>
  <si>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</si>
  <si>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</si>
  <si>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</si>
  <si>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</si>
  <si>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</si>
  <si>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</si>
  <si>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</si>
  <si>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</si>
  <si>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</si>
  <si>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</si>
  <si>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</si>
  <si>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</si>
  <si>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</si>
  <si>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</si>
  <si>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</si>
  <si>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</si>
  <si>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</si>
  <si>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</si>
  <si>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</si>
  <si>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</si>
  <si>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</si>
  <si>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</si>
  <si>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</si>
  <si>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</si>
  <si>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</si>
  <si>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</si>
  <si>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</si>
  <si>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</si>
  <si>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</si>
  <si>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</si>
  <si>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</si>
  <si>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</si>
  <si>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</si>
  <si>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</si>
  <si>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</si>
  <si>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</si>
  <si>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</si>
  <si>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</si>
  <si>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</si>
  <si>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</si>
  <si>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</si>
  <si>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</si>
  <si>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</si>
  <si>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</si>
  <si>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</si>
  <si>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</si>
  <si>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</si>
  <si>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</si>
  <si>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</si>
  <si>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</si>
  <si>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</si>
  <si>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</si>
  <si>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</si>
  <si>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</si>
  <si>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</si>
  <si>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</si>
  <si>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</si>
  <si>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</si>
  <si>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</si>
  <si>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</si>
  <si>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</si>
  <si>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</si>
  <si>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</si>
  <si>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</si>
  <si>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</si>
  <si>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</si>
  <si>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</si>
  <si>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</si>
  <si>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</si>
  <si>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</si>
  <si>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</si>
  <si>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</si>
  <si>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</si>
  <si>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</si>
  <si>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</si>
  <si>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</si>
  <si>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</si>
  <si>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</si>
  <si>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</si>
  <si>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</si>
  <si>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</si>
  <si>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</si>
  <si>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</si>
  <si>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</si>
  <si>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</si>
  <si>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</si>
  <si>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</si>
  <si>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</si>
  <si>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</si>
  <si>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</si>
  <si>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</si>
  <si>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</si>
  <si>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</si>
  <si>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</si>
  <si>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</si>
  <si>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</si>
  <si>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</si>
  <si>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Egipto</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</si>
  <si>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</si>
  <si>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</si>
  <si>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</si>
  <si>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</si>
  <si>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</si>
  <si>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</si>
  <si>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</si>
  <si>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</si>
  <si>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</si>
  <si>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</si>
  <si>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</si>
  <si>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</si>
  <si>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</si>
  <si>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</si>
  <si>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</si>
  <si>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</si>
  <si>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</si>
  <si>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</si>
  <si>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</si>
  <si>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</si>
  <si>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</si>
  <si>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</si>
  <si>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</si>
  <si>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</si>
  <si>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</si>
  <si>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Marruecos</t>
  </si>
  <si>
    <t>Otros Asia</t>
  </si>
  <si>
    <t>Importaciones de crudo por países y zonas económicas</t>
  </si>
  <si>
    <t>Total Crudo</t>
  </si>
  <si>
    <t>Grado de autoabastecimiento (%)</t>
  </si>
  <si>
    <t>Crudo y materias primas procesadas</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</si>
  <si>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</si>
  <si>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</si>
  <si>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</si>
  <si>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</si>
  <si>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</si>
  <si>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</si>
  <si>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</si>
  <si>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</si>
  <si>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</si>
  <si>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</si>
  <si>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</si>
  <si>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</si>
  <si>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</si>
  <si>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</si>
  <si>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</si>
  <si>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</si>
  <si>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</si>
  <si>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</si>
  <si>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</si>
  <si>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</si>
  <si>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</si>
  <si>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</si>
  <si>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</si>
  <si>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</si>
  <si>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</si>
  <si>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</si>
  <si>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</si>
  <si>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</si>
  <si>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</si>
  <si>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</si>
  <si>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</si>
  <si>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</si>
  <si>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</si>
  <si>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</si>
  <si>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</si>
  <si>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</si>
  <si>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</si>
  <si>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</si>
  <si>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</si>
  <si>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</si>
  <si>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</si>
  <si>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</si>
  <si>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</si>
  <si>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</si>
  <si>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</si>
  <si>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</si>
  <si>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</si>
  <si>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</si>
  <si>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</si>
  <si>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</si>
  <si>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</si>
  <si>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</si>
  <si>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</si>
  <si>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</si>
  <si>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</si>
  <si>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</si>
  <si>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</si>
  <si>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</si>
  <si>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</si>
  <si>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</si>
  <si>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</si>
  <si>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</si>
  <si>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</si>
  <si>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</si>
  <si>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</si>
  <si>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</si>
  <si>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</si>
  <si>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</si>
  <si>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</si>
  <si>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</si>
  <si>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</si>
  <si>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</si>
  <si>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</si>
  <si>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</si>
  <si>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</si>
  <si>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</si>
  <si>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</si>
  <si>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</si>
  <si>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</si>
  <si>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</si>
  <si>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</si>
  <si>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</si>
  <si>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</si>
  <si>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</si>
  <si>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</si>
  <si>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</si>
  <si>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</si>
  <si>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</si>
  <si>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</si>
  <si>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</si>
  <si>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</si>
  <si>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</si>
  <si>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</si>
  <si>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</si>
  <si>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</si>
  <si>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</si>
  <si>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</si>
  <si>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</si>
  <si>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</si>
  <si>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</si>
  <si>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</si>
  <si>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</si>
  <si>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</si>
  <si>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</si>
  <si>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</si>
  <si>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</si>
  <si>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</si>
  <si>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</si>
  <si>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</si>
  <si>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</si>
  <si>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</si>
  <si>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</si>
  <si>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</si>
  <si>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</si>
  <si>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</si>
  <si>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</si>
  <si>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</si>
  <si>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</si>
  <si>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</si>
  <si>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</si>
  <si>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</si>
  <si>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</si>
  <si>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</si>
  <si>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</si>
  <si>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</si>
  <si>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</si>
  <si>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</si>
  <si>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</si>
  <si>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</si>
  <si>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</si>
  <si>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</si>
  <si>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</si>
  <si>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</si>
  <si>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</si>
  <si>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</si>
  <si>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</si>
  <si>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</si>
  <si>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</si>
  <si>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</si>
  <si>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</si>
  <si>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</si>
  <si>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</si>
  <si>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</si>
  <si>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</si>
  <si>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</si>
  <si>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</si>
  <si>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</si>
  <si>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</si>
  <si>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</si>
  <si>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</si>
  <si>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</si>
  <si>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</si>
  <si>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</si>
  <si>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</si>
  <si>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</si>
  <si>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</si>
  <si>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</si>
  <si>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</si>
  <si>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</si>
  <si>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</si>
  <si>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</si>
  <si>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</si>
  <si>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</si>
  <si>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</si>
  <si>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</si>
  <si>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</si>
  <si>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</si>
  <si>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</si>
  <si>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</si>
  <si>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</si>
  <si>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</si>
  <si>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</si>
  <si>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</si>
  <si>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</si>
  <si>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</si>
  <si>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</si>
  <si>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</si>
  <si>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</si>
  <si>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</si>
  <si>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</si>
  <si>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</si>
  <si>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</si>
  <si>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</si>
  <si>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</si>
  <si>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</si>
  <si>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</si>
  <si>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</si>
  <si>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</si>
  <si>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</si>
  <si>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</si>
  <si>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</si>
  <si>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</si>
  <si>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</si>
  <si>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</si>
  <si>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</si>
  <si>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</si>
  <si>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</si>
  <si>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</si>
  <si>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</si>
  <si>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</si>
  <si>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</si>
  <si>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</si>
  <si>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</si>
  <si>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</si>
  <si>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</si>
  <si>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</si>
  <si>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</si>
  <si>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</si>
  <si>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</si>
  <si>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</si>
  <si>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</si>
  <si>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</si>
  <si>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</si>
  <si>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</si>
  <si>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</si>
  <si>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</si>
  <si>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</si>
  <si>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</si>
  <si>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</si>
  <si>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</si>
  <si>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</si>
  <si>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</si>
  <si>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</si>
  <si>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</si>
  <si>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</si>
  <si>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</si>
  <si>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</si>
  <si>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</si>
  <si>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</si>
  <si>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</si>
  <si>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</si>
  <si>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</si>
  <si>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</si>
  <si>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</si>
  <si>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</si>
  <si>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</si>
  <si>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</si>
  <si>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</si>
  <si>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</si>
  <si>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</si>
  <si>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Importaciones de gas natural por países y zonas económicas</t>
  </si>
  <si>
    <t>TUR1</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</si>
  <si>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</si>
  <si>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</si>
  <si>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</si>
  <si>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</si>
  <si>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</si>
  <si>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</si>
  <si>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</si>
  <si>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</si>
  <si>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</si>
  <si>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</si>
  <si>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</si>
  <si>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</si>
  <si>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</si>
  <si>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</si>
  <si>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</si>
  <si>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</si>
  <si>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</si>
  <si>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</si>
  <si>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</si>
  <si>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</si>
  <si>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</si>
  <si>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</si>
  <si>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</si>
  <si>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</si>
  <si>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</si>
  <si>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</si>
  <si>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</si>
  <si>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</si>
  <si>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</si>
  <si>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</si>
  <si>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</si>
  <si>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</si>
  <si>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</si>
  <si>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</si>
  <si>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</si>
  <si>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</si>
  <si>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</si>
  <si>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</si>
  <si>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Países de la Eurozona</t>
  </si>
  <si>
    <t>- igual que 0,0 / ^ distinto de 0,0</t>
  </si>
  <si>
    <t>'- igual que 0,0 / ^ distinto de 0,0</t>
  </si>
  <si>
    <t>Azerbaiyán</t>
  </si>
  <si>
    <t>Cores</t>
  </si>
  <si>
    <t xml:space="preserve">Biogás </t>
  </si>
  <si>
    <t>Desde Enero 2017, las estadísticas de producción incluyen la producción de biogás (Datos obtenidos de los anejos de la Resolución del 15 de diciembre 2008)</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</si>
  <si>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</si>
  <si>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</si>
  <si>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</si>
  <si>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</si>
  <si>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</si>
  <si>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</si>
  <si>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</si>
  <si>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</si>
  <si>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</si>
  <si>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</si>
  <si>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</si>
  <si>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</si>
  <si>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</si>
  <si>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</si>
  <si>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</si>
  <si>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</si>
  <si>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</si>
  <si>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</si>
  <si>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</si>
  <si>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</si>
  <si>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</si>
  <si>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</si>
  <si>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</si>
  <si>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</si>
  <si>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</si>
  <si>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</si>
  <si>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Diferencias de redondeo</t>
  </si>
  <si>
    <t>Debido al redondeo de cifras, los totales podrían diferir de la suma de las cuantías individuales.</t>
  </si>
  <si>
    <t>Argentina</t>
  </si>
  <si>
    <t>Gasóleos de automoción</t>
  </si>
  <si>
    <t xml:space="preserve">Canarias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</si>
  <si>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</si>
  <si>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</si>
  <si>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</si>
  <si>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</si>
  <si>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</si>
  <si>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</si>
  <si>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</si>
  <si>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Malasia</t>
  </si>
  <si>
    <t>Fuente: Elaboración Cores</t>
  </si>
  <si>
    <t>Consumo anual de energía primaria en España</t>
  </si>
  <si>
    <t>Otras gasolinas de automoción **</t>
  </si>
  <si>
    <t>Otros gasóleos de automoción ***</t>
  </si>
  <si>
    <t>** Bioetanol puro + bioetanol mezcla.</t>
  </si>
  <si>
    <t>*** Biodiésel puro + biodiésel mezcla.</t>
  </si>
  <si>
    <t>% ∆*</t>
  </si>
  <si>
    <t>€/Bombona</t>
  </si>
  <si>
    <r>
      <t>%</t>
    </r>
    <r>
      <rPr>
        <b/>
        <sz val="10"/>
        <rFont val="Calibri"/>
        <family val="2"/>
      </rPr>
      <t>∆</t>
    </r>
    <r>
      <rPr>
        <b/>
        <sz val="10"/>
        <rFont val="Arial"/>
        <family val="2"/>
      </rPr>
      <t>*</t>
    </r>
  </si>
  <si>
    <t>América Central y del Sur</t>
  </si>
  <si>
    <t>Gibraltar</t>
  </si>
  <si>
    <t>Trinidad y Tobago</t>
  </si>
  <si>
    <t>Guinea Ecuatorial</t>
  </si>
  <si>
    <t>Otros productos **</t>
  </si>
  <si>
    <t>Total ***</t>
  </si>
  <si>
    <t>Consumo de gasolinas por Comunidades Autónomas *</t>
  </si>
  <si>
    <t>Cogeneración **</t>
  </si>
  <si>
    <t>** Se incluyen puestas en frío y suministro directo a buques consumidores</t>
  </si>
  <si>
    <t xml:space="preserve"> OCDE</t>
  </si>
  <si>
    <t xml:space="preserve"> No-OCDE</t>
  </si>
  <si>
    <t>Obligación *</t>
  </si>
  <si>
    <t>Viura **</t>
  </si>
  <si>
    <t>Lubricantes **</t>
  </si>
  <si>
    <t>Otros ***</t>
  </si>
  <si>
    <t>*** Incluye naftas, condensados, parafinas, disolventes y otros.</t>
  </si>
  <si>
    <t>21 Enero</t>
  </si>
  <si>
    <t>** Datos provisionales</t>
  </si>
  <si>
    <t>Países del grupo Unión Europea 27</t>
  </si>
  <si>
    <t>Portugal, República Checa, Rumanía y Suecia.</t>
  </si>
  <si>
    <t>^ distinto de 0,0</t>
  </si>
  <si>
    <t>21 Julio</t>
  </si>
  <si>
    <t>15 Septiembre</t>
  </si>
  <si>
    <t>17 Noviembre</t>
  </si>
  <si>
    <t>19 Enero</t>
  </si>
  <si>
    <t>16 Marzo</t>
  </si>
  <si>
    <t>Japón</t>
  </si>
  <si>
    <t>18 Mayo</t>
  </si>
  <si>
    <t>Singapur</t>
  </si>
  <si>
    <t xml:space="preserve">Alemania, Australia, Austria, Bélgica, Canadá, Colombia, Corea del Sur, Costa Rica,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</si>
  <si>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Gabón</t>
  </si>
  <si>
    <t>20 Julio</t>
  </si>
  <si>
    <t>India</t>
  </si>
  <si>
    <t>Omán</t>
  </si>
  <si>
    <t>21 Septiembre</t>
  </si>
  <si>
    <t>TUR3</t>
  </si>
  <si>
    <t>TUR2**</t>
  </si>
  <si>
    <t>Consumo de gas natural por tramos de presión</t>
  </si>
  <si>
    <t>Presión &gt; 4 bares y ≤ 60 bares</t>
  </si>
  <si>
    <t>Presión &gt; 60 bares**</t>
  </si>
  <si>
    <t>Presión ≤ 4 bares</t>
  </si>
  <si>
    <t>A partir del 1 de octubre de 2021 dejan de estar vigentes los grupos de peaje previos a la Circular 6/2020, de 22 de julio, de la Comisión Nacional de los Mercados y la Competencia, por la que se establece la metodología para el cálculo de los peajes de transporte, redes locales y regasificación de gas natural, manteniéndose el mismo desglose por tramos de presión y cantidad.</t>
  </si>
  <si>
    <t>Consumo de gas natural por Comunidades Autónomas y tramos de presión</t>
  </si>
  <si>
    <t>* hasta 30 de septiembre de 2021</t>
  </si>
  <si>
    <t>** desde el 1 de octubre de 2021</t>
  </si>
  <si>
    <t>Tarifa TUR3</t>
  </si>
  <si>
    <t>Tarifa TUR2*</t>
  </si>
  <si>
    <t>Tarifa TUR2**</t>
  </si>
  <si>
    <t>&gt;5.000 ≤15.000</t>
  </si>
  <si>
    <t>&gt;15.000 ≤50.000</t>
  </si>
  <si>
    <t>16 Noviembre</t>
  </si>
  <si>
    <t>Australia</t>
  </si>
  <si>
    <t>Tarifa de último recurso de gas natural (TUR1)</t>
  </si>
  <si>
    <t>Entrada de turistas (FRONTUR)</t>
  </si>
  <si>
    <t>1 Enero</t>
  </si>
  <si>
    <t>1 Abril</t>
  </si>
  <si>
    <t>1 Octubre</t>
  </si>
  <si>
    <t>1 Julio</t>
  </si>
  <si>
    <t>18 Enero</t>
  </si>
  <si>
    <t xml:space="preserve">Estonia, Finlandia, Francia, Grecia, Hungría, Irlanda, Italia, Japón, Lituania, Luxemburgo, México, Noruega, Nueva Zelanda, </t>
  </si>
  <si>
    <t>15 Marzo</t>
  </si>
  <si>
    <t>Albania</t>
  </si>
  <si>
    <t>Corea del Sur</t>
  </si>
  <si>
    <t>PVP medio de la gasolina 95 I.O.  *</t>
  </si>
  <si>
    <t>PVP medio del gasóleo de automoción *</t>
  </si>
  <si>
    <t>Ghana</t>
  </si>
  <si>
    <t>*Datos provisionales</t>
  </si>
  <si>
    <t>Indonesia</t>
  </si>
  <si>
    <t>15 Noviembre</t>
  </si>
  <si>
    <t>*** Se incluye suministro directo a buques consumidores y cisternas o asimilables cuyo punto de salida declarado no forma parte del sistema gasista.</t>
  </si>
  <si>
    <t>Mozambique</t>
  </si>
  <si>
    <t>12 Mayo</t>
  </si>
  <si>
    <t>17 Enero</t>
  </si>
  <si>
    <t>*Desde abril de 2022 los descuentos aplicados a los carburantes en los distintos EEMM se han reportado con disparidad de criterios al Boletín Petrolero Europeo. Es por ello que la comparativa de estos precios puede ser incorrecta.</t>
  </si>
  <si>
    <t xml:space="preserve">* Tasa de variación respecto al mismo periodo del año anterior   //   - igual que 0,0 / ^ distinto de 0,0
</t>
  </si>
  <si>
    <t>Ecuador</t>
  </si>
  <si>
    <t xml:space="preserve">        UE</t>
  </si>
  <si>
    <t>O. América</t>
  </si>
  <si>
    <t>21 Marzo</t>
  </si>
  <si>
    <t>16 Mayo</t>
  </si>
  <si>
    <t>18 Julio</t>
  </si>
  <si>
    <t>Musel</t>
  </si>
  <si>
    <t>Otras salidas***</t>
  </si>
  <si>
    <t>Plantas de regasificación**</t>
  </si>
  <si>
    <t>Portugal GN</t>
  </si>
  <si>
    <t>Andorra</t>
  </si>
  <si>
    <t>Chile</t>
  </si>
  <si>
    <t>Puerto Rico</t>
  </si>
  <si>
    <t>America Central y Sur</t>
  </si>
  <si>
    <t>Otras salidas del sistema**</t>
  </si>
  <si>
    <t>Suiza</t>
  </si>
  <si>
    <t xml:space="preserve">** Otras Salidas: Se incluyen puestas en frío y suministro directo a buques consumidores.                                                                                                                                                                                    </t>
  </si>
  <si>
    <t xml:space="preserve">Nota: Las exportaciones corresponden a GNL salvo en los casos en los que está especificado                   </t>
  </si>
  <si>
    <t>21 Noviembre</t>
  </si>
  <si>
    <t>Kuwait</t>
  </si>
  <si>
    <t>19 Septiembre</t>
  </si>
  <si>
    <t>R.D. Congo</t>
  </si>
  <si>
    <t>El % bio en gasolinas y en gasóleos es un porcentaje en masa y no es representativo del cumplimiento del objetivo de incorporación de biocarburantes, que requiere, según la normativa vigente, una metodología más compleja.</t>
  </si>
  <si>
    <t>* Tasa de variación respecto al mismo periodo del año anterior // '- igual que 0,0 / ^ distinto de 0,0</t>
  </si>
  <si>
    <t>Arabia Saudí, Argelia, Congo, Emiratos Árabes Unidos, Gabón, Guinea Ecuatorial, Irak, Irán, Kuwait, Libia, Nigeria y Venezuela.</t>
  </si>
  <si>
    <t>Año 2023*</t>
  </si>
  <si>
    <t>Año 2022</t>
  </si>
  <si>
    <t>Tv (%)
2023/2022</t>
  </si>
  <si>
    <t>may-24</t>
  </si>
  <si>
    <t>Bahréin</t>
  </si>
  <si>
    <t>Produccion bruta de refinería</t>
  </si>
  <si>
    <t>jun-24</t>
  </si>
  <si>
    <t>16 enero</t>
  </si>
  <si>
    <t>19 marzo</t>
  </si>
  <si>
    <t>21 mayo</t>
  </si>
  <si>
    <t>jun-23</t>
  </si>
  <si>
    <t xml:space="preserve"> UE</t>
  </si>
  <si>
    <t>BOLETÍN ESTADÍSTICO HIDROCARBUROS JUNIO 2024</t>
  </si>
  <si>
    <t>2º 2024</t>
  </si>
  <si>
    <t>(*) Tasa de variación respecto al mismo periodo del año anterior // '- igual que 0,0 / ^ distinto de 0,0</t>
  </si>
  <si>
    <t>**Tarifa TUR 2: consumo estimado de 12.000 kWh/año hasta 30 de septiembre de 2021 y de 8.000 kWh/año desde 1 de octubre de 2021.</t>
  </si>
  <si>
    <t>Congo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</si>
</sst>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00"/>
    <numFmt numFmtId="182" formatCode="#,##0.0;\-##,##0.0;&quot;-&quot;"/>
    <numFmt numFmtId="183" formatCode="\^;&quot;^&quot;"/>
    <numFmt numFmtId="184" formatCode="#,##0.0;\-#,##0.0;&quot;&quot;"/>
    <numFmt numFmtId="185" formatCode="_-* #,##0.00\ _P_t_s_-;\-* #,##0.00\ _P_t_s_-;_-* &quot;-&quot;??\ _P_t_s_-;_-@_-"/>
    <numFmt numFmtId="186" formatCode="_(* #,##0_);_(* \(#,##0\);_(* &quot;-&quot;??_);_(@_)"/>
    <numFmt numFmtId="187" formatCode="#,##0.00;;&quot;-&quot;"/>
  </numFmts>
  <fonts count="77"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
      <sz val="18"/>
      <color theme="2" tint="-0.499984740745262"/>
      <name val="Mic 32 New Rounded Lt"/>
      <family val="2"/>
    </font>
    <font>
      <sz val="10"/>
      <name val="Tahoma"/>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s>
  <fills count="39">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theme="5" tint="0.79998168889431442"/>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top style="thin">
        <color indexed="8"/>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33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1" fillId="0" borderId="0">
      <alignment horizontal="left" vertical="top"/>
    </xf>
    <xf numFmtId="164" fontId="2" fillId="0" borderId="0" applyFont="0" applyFill="0" applyBorder="0" applyAlignment="0" applyProtection="0"/>
    <xf numFmtId="164" fontId="2" fillId="0" borderId="0" applyFont="0" applyFill="0" applyBorder="0" applyAlignment="0" applyProtection="0"/>
    <xf numFmtId="0" fontId="56" fillId="0" borderId="0"/>
    <xf numFmtId="0" fontId="56" fillId="0" borderId="0"/>
    <xf numFmtId="164" fontId="2" fillId="0" borderId="0" applyFont="0" applyFill="0" applyBorder="0" applyAlignment="0" applyProtection="0"/>
    <xf numFmtId="0" fontId="57"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4" fillId="0" borderId="0"/>
    <xf numFmtId="164" fontId="2" fillId="0" borderId="0" applyFont="0" applyFill="0" applyBorder="0" applyAlignment="0" applyProtection="0"/>
    <xf numFmtId="0" fontId="58" fillId="0" borderId="0" applyFont="0">
      <alignment horizontal="left" vertical="center"/>
    </xf>
    <xf numFmtId="0" fontId="33"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5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16" borderId="26" applyNumberFormat="0" applyFont="0" applyAlignment="0" applyProtection="0"/>
    <xf numFmtId="0" fontId="4" fillId="16" borderId="26" applyNumberFormat="0" applyFont="0" applyAlignment="0" applyProtection="0"/>
    <xf numFmtId="0" fontId="4" fillId="16" borderId="26"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2" fillId="0" borderId="0"/>
    <xf numFmtId="0" fontId="60" fillId="0" borderId="0"/>
    <xf numFmtId="0" fontId="2" fillId="0" borderId="0"/>
    <xf numFmtId="0" fontId="2" fillId="0" borderId="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60" fillId="0" borderId="0" applyFont="0" applyFill="0" applyBorder="0" applyAlignment="0" applyProtection="0"/>
    <xf numFmtId="9" fontId="2" fillId="0" borderId="0" applyFont="0" applyFill="0" applyBorder="0" applyAlignment="0" applyProtection="0"/>
    <xf numFmtId="0" fontId="2" fillId="0" borderId="0"/>
    <xf numFmtId="0" fontId="4" fillId="0" borderId="0"/>
    <xf numFmtId="0" fontId="4" fillId="0" borderId="0"/>
    <xf numFmtId="0" fontId="2" fillId="0" borderId="0"/>
    <xf numFmtId="0" fontId="60" fillId="17"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1" borderId="0" applyNumberFormat="0" applyBorder="0" applyAlignment="0" applyProtection="0"/>
    <xf numFmtId="0" fontId="60" fillId="21" borderId="0" applyNumberFormat="0" applyBorder="0" applyAlignment="0" applyProtection="0"/>
    <xf numFmtId="0" fontId="60" fillId="22"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4" borderId="0" applyNumberFormat="0" applyBorder="0" applyAlignment="0" applyProtection="0"/>
    <xf numFmtId="0" fontId="60" fillId="24" borderId="0" applyNumberFormat="0" applyBorder="0" applyAlignment="0" applyProtection="0"/>
    <xf numFmtId="0" fontId="60" fillId="25" borderId="0" applyNumberFormat="0" applyBorder="0" applyAlignment="0" applyProtection="0"/>
    <xf numFmtId="0" fontId="60" fillId="25"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6" borderId="0" applyNumberFormat="0" applyBorder="0" applyAlignment="0" applyProtection="0"/>
    <xf numFmtId="0" fontId="60" fillId="26"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5" borderId="0" applyNumberFormat="0" applyBorder="0" applyAlignment="0" applyProtection="0"/>
    <xf numFmtId="0" fontId="61" fillId="25"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30" borderId="0" applyNumberFormat="0" applyBorder="0" applyAlignment="0" applyProtection="0"/>
    <xf numFmtId="0" fontId="61" fillId="30" borderId="0" applyNumberFormat="0" applyBorder="0" applyAlignment="0" applyProtection="0"/>
    <xf numFmtId="0" fontId="62" fillId="19" borderId="0" applyNumberFormat="0" applyBorder="0" applyAlignment="0" applyProtection="0"/>
    <xf numFmtId="0" fontId="62" fillId="19" borderId="0" applyNumberFormat="0" applyBorder="0" applyAlignment="0" applyProtection="0"/>
    <xf numFmtId="0" fontId="63" fillId="31" borderId="27" applyNumberFormat="0" applyAlignment="0" applyProtection="0"/>
    <xf numFmtId="0" fontId="63" fillId="31" borderId="27" applyNumberFormat="0" applyAlignment="0" applyProtection="0"/>
    <xf numFmtId="0" fontId="64" fillId="32" borderId="28" applyNumberFormat="0" applyAlignment="0" applyProtection="0"/>
    <xf numFmtId="0" fontId="64" fillId="32" borderId="28" applyNumberFormat="0" applyAlignment="0" applyProtection="0"/>
    <xf numFmtId="0" fontId="65" fillId="0" borderId="29" applyNumberFormat="0" applyFill="0" applyAlignment="0" applyProtection="0"/>
    <xf numFmtId="0" fontId="65" fillId="0" borderId="29"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1" fillId="33" borderId="0" applyNumberFormat="0" applyBorder="0" applyAlignment="0" applyProtection="0"/>
    <xf numFmtId="0" fontId="61" fillId="33" borderId="0" applyNumberFormat="0" applyBorder="0" applyAlignment="0" applyProtection="0"/>
    <xf numFmtId="0" fontId="61" fillId="34" borderId="0" applyNumberFormat="0" applyBorder="0" applyAlignment="0" applyProtection="0"/>
    <xf numFmtId="0" fontId="61" fillId="34" borderId="0" applyNumberFormat="0" applyBorder="0" applyAlignment="0" applyProtection="0"/>
    <xf numFmtId="0" fontId="61" fillId="35" borderId="0" applyNumberFormat="0" applyBorder="0" applyAlignment="0" applyProtection="0"/>
    <xf numFmtId="0" fontId="61" fillId="35"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36" borderId="0" applyNumberFormat="0" applyBorder="0" applyAlignment="0" applyProtection="0"/>
    <xf numFmtId="0" fontId="61" fillId="36" borderId="0" applyNumberFormat="0" applyBorder="0" applyAlignment="0" applyProtection="0"/>
    <xf numFmtId="0" fontId="67" fillId="22" borderId="27" applyNumberFormat="0" applyAlignment="0" applyProtection="0"/>
    <xf numFmtId="0" fontId="67" fillId="22" borderId="27" applyNumberFormat="0" applyAlignment="0" applyProtection="0"/>
    <xf numFmtId="0" fontId="68" fillId="18" borderId="0" applyNumberFormat="0" applyBorder="0" applyAlignment="0" applyProtection="0"/>
    <xf numFmtId="0" fontId="68" fillId="18" borderId="0" applyNumberFormat="0" applyBorder="0" applyAlignment="0" applyProtection="0"/>
    <xf numFmtId="3" fontId="4" fillId="0" borderId="30"/>
    <xf numFmtId="3" fontId="4" fillId="0" borderId="30"/>
    <xf numFmtId="185" fontId="4" fillId="0" borderId="0" applyFont="0" applyFill="0" applyBorder="0" applyAlignment="0" applyProtection="0"/>
    <xf numFmtId="0" fontId="69" fillId="37" borderId="0" applyNumberFormat="0" applyBorder="0" applyAlignment="0" applyProtection="0"/>
    <xf numFmtId="0" fontId="69" fillId="37" borderId="0" applyNumberFormat="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4" fillId="0" borderId="0" applyFont="0" applyFill="0" applyBorder="0" applyAlignment="0" applyProtection="0"/>
    <xf numFmtId="0" fontId="70" fillId="31" borderId="31" applyNumberFormat="0" applyAlignment="0" applyProtection="0"/>
    <xf numFmtId="0" fontId="70" fillId="31" borderId="31" applyNumberFormat="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32" applyNumberFormat="0" applyFill="0" applyAlignment="0" applyProtection="0"/>
    <xf numFmtId="0" fontId="73" fillId="0" borderId="32" applyNumberFormat="0" applyFill="0" applyAlignment="0" applyProtection="0"/>
    <xf numFmtId="0" fontId="74" fillId="0" borderId="33" applyNumberFormat="0" applyFill="0" applyAlignment="0" applyProtection="0"/>
    <xf numFmtId="0" fontId="74" fillId="0" borderId="33"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6" fillId="0" borderId="35" applyNumberFormat="0" applyFill="0" applyAlignment="0" applyProtection="0"/>
    <xf numFmtId="0" fontId="76" fillId="0" borderId="35" applyNumberFormat="0" applyFill="0" applyAlignment="0" applyProtection="0"/>
    <xf numFmtId="0" fontId="33" fillId="0" borderId="0"/>
    <xf numFmtId="0" fontId="33" fillId="0" borderId="0"/>
  </cellStyleXfs>
  <cellXfs count="830">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3"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0" fontId="4" fillId="2" borderId="1" xfId="1" quotePrefix="1" applyFill="1" applyBorder="1"/>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0" fontId="0" fillId="2" borderId="1" xfId="0"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1" xfId="0" applyFont="1" applyFill="1" applyBorder="1" applyAlignment="1">
      <alignment horizontal="right" vertical="center" wrapText="1"/>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3" fontId="17" fillId="2" borderId="0" xfId="0" applyNumberFormat="1" applyFont="1" applyFill="1" applyAlignment="1">
      <alignment horizontal="right"/>
    </xf>
    <xf numFmtId="0" fontId="43" fillId="2" borderId="0" xfId="0" applyFont="1" applyFill="1"/>
    <xf numFmtId="0" fontId="31" fillId="2" borderId="0" xfId="0" applyFont="1" applyFill="1" applyAlignment="1">
      <alignment horizontal="left" indent="2"/>
    </xf>
    <xf numFmtId="0" fontId="43"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4" fillId="2" borderId="0" xfId="0" applyFont="1" applyFill="1"/>
    <xf numFmtId="0" fontId="44"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4" fillId="3" borderId="0" xfId="1" applyNumberFormat="1" applyFill="1"/>
    <xf numFmtId="180" fontId="4" fillId="2" borderId="0" xfId="1" applyNumberFormat="1" applyFill="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6"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0" fontId="0" fillId="0" borderId="2" xfId="0"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168" fontId="15" fillId="11" borderId="1" xfId="13" quotePrefix="1" applyNumberFormat="1" applyFont="1" applyFill="1" applyBorder="1" applyAlignment="1">
      <alignment horizontal="right"/>
    </xf>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1" fontId="0" fillId="0" borderId="0" xfId="0" applyNumberFormat="1"/>
    <xf numFmtId="169" fontId="4" fillId="2" borderId="0" xfId="1" applyNumberFormat="1" applyFill="1"/>
    <xf numFmtId="182"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7" fillId="2" borderId="0" xfId="1" applyNumberFormat="1" applyFont="1" applyFill="1" applyAlignment="1">
      <alignment horizontal="left" vertical="center"/>
    </xf>
    <xf numFmtId="177" fontId="4" fillId="2" borderId="0" xfId="1" quotePrefix="1" applyNumberFormat="1" applyFill="1" applyAlignment="1">
      <alignment horizontal="right"/>
    </xf>
    <xf numFmtId="0" fontId="48"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49" fillId="14" borderId="2" xfId="0" applyFont="1" applyFill="1" applyBorder="1"/>
    <xf numFmtId="1" fontId="49" fillId="14" borderId="2" xfId="0" applyNumberFormat="1" applyFont="1" applyFill="1" applyBorder="1"/>
    <xf numFmtId="169" fontId="49" fillId="14" borderId="2" xfId="0" applyNumberFormat="1" applyFont="1" applyFill="1" applyBorder="1"/>
    <xf numFmtId="3" fontId="49" fillId="14" borderId="2" xfId="0" applyNumberFormat="1" applyFont="1" applyFill="1" applyBorder="1"/>
    <xf numFmtId="2" fontId="4" fillId="2" borderId="0" xfId="0" applyNumberFormat="1" applyFont="1" applyFill="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50" fillId="2" borderId="2" xfId="0" applyNumberFormat="1" applyFon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0" fillId="2" borderId="1" xfId="0" applyFont="1" applyFill="1" applyBorder="1" applyAlignment="1">
      <alignment horizontal="left"/>
    </xf>
    <xf numFmtId="168" fontId="50"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77" fontId="4" fillId="15" borderId="0" xfId="1" applyNumberFormat="1" applyFill="1" applyAlignment="1">
      <alignment horizontal="right"/>
    </xf>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3" fontId="15" fillId="11" borderId="0" xfId="1" quotePrefix="1" applyNumberFormat="1" applyFont="1" applyFill="1"/>
    <xf numFmtId="0" fontId="22" fillId="2" borderId="0" xfId="0" quotePrefix="1" applyFont="1" applyFill="1" applyAlignment="1">
      <alignment vertical="top" wrapText="1"/>
    </xf>
    <xf numFmtId="177" fontId="15" fillId="2" borderId="0" xfId="13" quotePrefix="1" applyNumberFormat="1" applyFont="1" applyFill="1" applyAlignment="1">
      <alignment horizontal="right"/>
    </xf>
    <xf numFmtId="0" fontId="52" fillId="2" borderId="0" xfId="9" applyFont="1" applyFill="1" applyAlignment="1">
      <alignment horizontal="left"/>
    </xf>
    <xf numFmtId="3" fontId="4" fillId="13" borderId="0" xfId="1" applyNumberFormat="1" applyFill="1" applyAlignment="1">
      <alignment horizontal="right"/>
    </xf>
    <xf numFmtId="183" fontId="53"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0"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4" fontId="4" fillId="11" borderId="1" xfId="1" applyNumberFormat="1" applyFill="1" applyBorder="1" applyAlignment="1">
      <alignment horizontal="right"/>
    </xf>
    <xf numFmtId="164" fontId="13" fillId="2" borderId="0" xfId="24" applyFont="1" applyFill="1"/>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168" fontId="55" fillId="0" borderId="22" xfId="13" applyNumberFormat="1" applyFont="1" applyBorder="1" applyAlignment="1">
      <alignment vertical="center"/>
    </xf>
    <xf numFmtId="38" fontId="12" fillId="2" borderId="0" xfId="5" applyNumberFormat="1" applyFont="1" applyFill="1"/>
    <xf numFmtId="17" fontId="8" fillId="2" borderId="3" xfId="1" applyNumberFormat="1" applyFont="1" applyFill="1" applyBorder="1" applyAlignment="1">
      <alignment horizontal="center"/>
    </xf>
    <xf numFmtId="176" fontId="4" fillId="2" borderId="2" xfId="1" applyNumberFormat="1" applyFill="1" applyBorder="1" applyAlignment="1">
      <alignment horizontal="right"/>
    </xf>
    <xf numFmtId="169" fontId="4" fillId="2" borderId="3" xfId="0" applyNumberFormat="1" applyFont="1" applyFill="1" applyBorder="1"/>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0" fillId="2" borderId="1" xfId="0" applyFont="1" applyFill="1" applyBorder="1"/>
    <xf numFmtId="17" fontId="0" fillId="2" borderId="0" xfId="0" applyNumberFormat="1" applyFill="1"/>
    <xf numFmtId="0" fontId="22" fillId="0" borderId="0" xfId="1" applyFont="1"/>
    <xf numFmtId="171" fontId="17" fillId="2" borderId="0" xfId="0" applyNumberFormat="1" applyFont="1" applyFill="1"/>
    <xf numFmtId="0" fontId="24" fillId="4" borderId="25" xfId="1" applyFont="1" applyFill="1" applyBorder="1"/>
    <xf numFmtId="0" fontId="3" fillId="2" borderId="2" xfId="0" applyFont="1" applyFill="1" applyBorder="1" applyAlignment="1">
      <alignment horizontal="left"/>
    </xf>
    <xf numFmtId="0" fontId="8" fillId="6" borderId="12" xfId="0" applyFont="1" applyFill="1" applyBorder="1" applyAlignment="1">
      <alignment horizontal="left" indent="2"/>
    </xf>
    <xf numFmtId="173" fontId="31" fillId="6" borderId="0" xfId="0" applyNumberFormat="1" applyFont="1" applyFill="1" applyAlignment="1">
      <alignment horizontal="right" vertical="center"/>
    </xf>
    <xf numFmtId="176" fontId="0" fillId="2" borderId="0" xfId="0" applyNumberFormat="1" applyFill="1"/>
    <xf numFmtId="0" fontId="8" fillId="3" borderId="1" xfId="1" applyFont="1" applyFill="1" applyBorder="1" applyAlignment="1">
      <alignment horizontal="left"/>
    </xf>
    <xf numFmtId="4" fontId="8" fillId="3" borderId="0" xfId="1" applyNumberFormat="1" applyFont="1" applyFill="1"/>
    <xf numFmtId="0" fontId="8" fillId="3" borderId="0" xfId="1" applyFont="1" applyFill="1" applyAlignment="1">
      <alignment horizontal="left"/>
    </xf>
    <xf numFmtId="0" fontId="24" fillId="4" borderId="0" xfId="1" applyFont="1" applyFill="1" applyAlignment="1">
      <alignment horizontal="left"/>
    </xf>
    <xf numFmtId="2" fontId="24" fillId="4" borderId="0" xfId="1" applyNumberFormat="1" applyFont="1" applyFill="1"/>
    <xf numFmtId="4" fontId="8" fillId="3" borderId="1" xfId="1" applyNumberFormat="1" applyFont="1" applyFill="1" applyBorder="1"/>
    <xf numFmtId="180" fontId="8" fillId="3" borderId="0" xfId="1" applyNumberFormat="1" applyFont="1" applyFill="1"/>
    <xf numFmtId="180" fontId="24" fillId="4" borderId="0" xfId="1" applyNumberFormat="1" applyFont="1" applyFill="1"/>
    <xf numFmtId="168" fontId="8" fillId="2" borderId="2" xfId="24" applyNumberFormat="1" applyFont="1" applyFill="1" applyBorder="1" applyAlignment="1">
      <alignment horizontal="right"/>
    </xf>
    <xf numFmtId="0" fontId="0" fillId="0" borderId="1" xfId="0" applyBorder="1"/>
    <xf numFmtId="171" fontId="13" fillId="2" borderId="1" xfId="0" quotePrefix="1" applyNumberFormat="1" applyFont="1" applyFill="1" applyBorder="1" applyAlignment="1">
      <alignment horizontal="left"/>
    </xf>
    <xf numFmtId="171" fontId="13" fillId="2" borderId="3" xfId="0" applyNumberFormat="1" applyFont="1" applyFill="1" applyBorder="1" applyAlignment="1">
      <alignment horizontal="left"/>
    </xf>
    <xf numFmtId="0" fontId="8" fillId="2" borderId="3" xfId="0" applyFont="1" applyFill="1" applyBorder="1"/>
    <xf numFmtId="171" fontId="13" fillId="2" borderId="1" xfId="0" applyNumberFormat="1" applyFont="1" applyFill="1" applyBorder="1" applyAlignment="1">
      <alignment horizontal="left"/>
    </xf>
    <xf numFmtId="168" fontId="13" fillId="2" borderId="1" xfId="0" applyNumberFormat="1" applyFont="1" applyFill="1" applyBorder="1"/>
    <xf numFmtId="0" fontId="22" fillId="2" borderId="0" xfId="0" quotePrefix="1" applyFont="1" applyFill="1" applyAlignment="1">
      <alignment wrapText="1"/>
    </xf>
    <xf numFmtId="2" fontId="8" fillId="3" borderId="1" xfId="1" applyNumberFormat="1" applyFont="1" applyFill="1" applyBorder="1"/>
    <xf numFmtId="0" fontId="50" fillId="2" borderId="2" xfId="0" applyFont="1" applyFill="1" applyBorder="1"/>
    <xf numFmtId="168" fontId="8" fillId="2" borderId="2" xfId="1" quotePrefix="1" applyNumberFormat="1" applyFont="1" applyFill="1" applyBorder="1" applyAlignment="1">
      <alignment horizontal="right"/>
    </xf>
    <xf numFmtId="0" fontId="24" fillId="8" borderId="17" xfId="0" applyFont="1" applyFill="1" applyBorder="1"/>
    <xf numFmtId="175" fontId="24" fillId="8" borderId="0" xfId="0" applyNumberFormat="1" applyFont="1" applyFill="1"/>
    <xf numFmtId="168" fontId="24" fillId="8" borderId="0" xfId="0" applyNumberFormat="1" applyFont="1" applyFill="1"/>
    <xf numFmtId="169" fontId="24" fillId="8" borderId="0" xfId="0" applyNumberFormat="1" applyFont="1" applyFill="1"/>
    <xf numFmtId="173" fontId="24" fillId="8" borderId="23" xfId="0" applyNumberFormat="1" applyFont="1" applyFill="1" applyBorder="1"/>
    <xf numFmtId="0" fontId="3" fillId="2" borderId="0" xfId="0" applyFont="1" applyFill="1" applyAlignment="1">
      <alignment horizontal="left"/>
    </xf>
    <xf numFmtId="168" fontId="8" fillId="2" borderId="2" xfId="1" applyNumberFormat="1" applyFont="1" applyFill="1" applyBorder="1" applyAlignment="1">
      <alignment horizontal="right"/>
    </xf>
    <xf numFmtId="168" fontId="17" fillId="6" borderId="23" xfId="0" applyNumberFormat="1" applyFont="1" applyFill="1" applyBorder="1" applyAlignment="1">
      <alignment horizontal="right"/>
    </xf>
    <xf numFmtId="168" fontId="24" fillId="8" borderId="0" xfId="0" applyNumberFormat="1" applyFont="1" applyFill="1" applyAlignment="1">
      <alignment horizontal="right"/>
    </xf>
    <xf numFmtId="0" fontId="8" fillId="2" borderId="3" xfId="1" applyFont="1" applyFill="1" applyBorder="1" applyAlignment="1">
      <alignment horizontal="left"/>
    </xf>
    <xf numFmtId="180" fontId="8" fillId="12" borderId="3" xfId="1" applyNumberFormat="1" applyFont="1" applyFill="1" applyBorder="1"/>
    <xf numFmtId="180" fontId="8" fillId="2" borderId="3" xfId="1" applyNumberFormat="1" applyFont="1" applyFill="1" applyBorder="1"/>
    <xf numFmtId="168" fontId="24" fillId="4" borderId="2" xfId="1" quotePrefix="1" applyNumberFormat="1" applyFont="1" applyFill="1" applyBorder="1"/>
    <xf numFmtId="168" fontId="4" fillId="11" borderId="1" xfId="1" applyNumberFormat="1" applyFill="1" applyBorder="1" applyAlignment="1">
      <alignment horizontal="right" indent="1"/>
    </xf>
    <xf numFmtId="0" fontId="8" fillId="6" borderId="23" xfId="0" applyFont="1" applyFill="1" applyBorder="1" applyAlignment="1">
      <alignment horizontal="left" indent="2"/>
    </xf>
    <xf numFmtId="0" fontId="8" fillId="9" borderId="20" xfId="0" applyFont="1" applyFill="1" applyBorder="1" applyAlignment="1">
      <alignment horizontal="left" indent="2"/>
    </xf>
    <xf numFmtId="3" fontId="17" fillId="9" borderId="20" xfId="0" applyNumberFormat="1" applyFont="1" applyFill="1" applyBorder="1" applyAlignment="1">
      <alignment horizontal="right"/>
    </xf>
    <xf numFmtId="168" fontId="17" fillId="9" borderId="20" xfId="0" applyNumberFormat="1" applyFont="1" applyFill="1" applyBorder="1" applyAlignment="1">
      <alignment horizontal="right"/>
    </xf>
    <xf numFmtId="168" fontId="8" fillId="9" borderId="20" xfId="0" applyNumberFormat="1" applyFont="1" applyFill="1" applyBorder="1" applyAlignment="1">
      <alignment horizontal="right"/>
    </xf>
    <xf numFmtId="3" fontId="8" fillId="9" borderId="20" xfId="0" applyNumberFormat="1" applyFont="1" applyFill="1" applyBorder="1" applyAlignment="1">
      <alignment horizontal="right"/>
    </xf>
    <xf numFmtId="17" fontId="8" fillId="2" borderId="2" xfId="1" applyNumberFormat="1" applyFont="1" applyFill="1" applyBorder="1" applyAlignment="1">
      <alignment horizontal="right"/>
    </xf>
    <xf numFmtId="170" fontId="4" fillId="11" borderId="0" xfId="1" applyNumberFormat="1" applyFill="1" applyAlignment="1">
      <alignment horizontal="right" indent="1"/>
    </xf>
    <xf numFmtId="49" fontId="22" fillId="2" borderId="0" xfId="1" applyNumberFormat="1" applyFont="1" applyFill="1" applyAlignment="1">
      <alignment horizontal="left" indent="3"/>
    </xf>
    <xf numFmtId="170" fontId="16" fillId="2" borderId="2" xfId="0" applyNumberFormat="1" applyFont="1" applyFill="1" applyBorder="1"/>
    <xf numFmtId="184" fontId="16" fillId="2" borderId="0" xfId="0" applyNumberFormat="1" applyFont="1" applyFill="1" applyAlignment="1">
      <alignment horizontal="right"/>
    </xf>
    <xf numFmtId="170" fontId="4" fillId="2" borderId="0" xfId="1" applyNumberFormat="1" applyFill="1" applyAlignment="1">
      <alignment horizontal="right" indent="1"/>
    </xf>
    <xf numFmtId="0" fontId="18" fillId="2" borderId="0" xfId="1" applyFont="1" applyFill="1"/>
    <xf numFmtId="0" fontId="4" fillId="2" borderId="1" xfId="0" applyFont="1" applyFill="1" applyBorder="1" applyAlignment="1">
      <alignment horizontal="right" vertical="center" wrapText="1"/>
    </xf>
    <xf numFmtId="3" fontId="4" fillId="3" borderId="0" xfId="1" quotePrefix="1" applyNumberFormat="1" applyFill="1" applyAlignment="1">
      <alignment horizontal="right"/>
    </xf>
    <xf numFmtId="0" fontId="4" fillId="2" borderId="0" xfId="1" applyFill="1" applyAlignment="1">
      <alignment horizontal="right"/>
    </xf>
    <xf numFmtId="1" fontId="4" fillId="2" borderId="0" xfId="1" applyNumberFormat="1" applyFill="1"/>
    <xf numFmtId="0" fontId="8" fillId="2" borderId="0" xfId="0" applyFont="1" applyFill="1" applyAlignment="1">
      <alignment horizontal="left" vertical="top"/>
    </xf>
    <xf numFmtId="3" fontId="4" fillId="10" borderId="0" xfId="1" quotePrefix="1" applyNumberFormat="1" applyFill="1" applyAlignment="1">
      <alignment horizontal="right"/>
    </xf>
    <xf numFmtId="4" fontId="4" fillId="11" borderId="0" xfId="1" applyNumberFormat="1" applyFill="1" applyAlignment="1">
      <alignment horizontal="right"/>
    </xf>
    <xf numFmtId="0" fontId="8" fillId="6" borderId="23" xfId="0" applyFont="1" applyFill="1" applyBorder="1" applyAlignment="1">
      <alignment horizontal="left"/>
    </xf>
    <xf numFmtId="0" fontId="3" fillId="2" borderId="1" xfId="0" applyFont="1" applyFill="1" applyBorder="1" applyAlignment="1">
      <alignment horizontal="lef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0" fontId="8" fillId="6" borderId="20" xfId="0" applyFont="1" applyFill="1" applyBorder="1"/>
    <xf numFmtId="3" fontId="17" fillId="6" borderId="20" xfId="0" applyNumberFormat="1" applyFont="1" applyFill="1" applyBorder="1" applyAlignment="1">
      <alignment horizontal="left"/>
    </xf>
    <xf numFmtId="168" fontId="17" fillId="6" borderId="20" xfId="0" applyNumberFormat="1" applyFont="1" applyFill="1" applyBorder="1"/>
    <xf numFmtId="169" fontId="17" fillId="6" borderId="20" xfId="0" applyNumberFormat="1" applyFont="1" applyFill="1" applyBorder="1"/>
    <xf numFmtId="3" fontId="17" fillId="6" borderId="23" xfId="0" applyNumberFormat="1" applyFont="1" applyFill="1" applyBorder="1"/>
    <xf numFmtId="168" fontId="4" fillId="0" borderId="0" xfId="1" quotePrefix="1" applyNumberFormat="1" applyAlignment="1">
      <alignment horizontal="right"/>
    </xf>
    <xf numFmtId="0" fontId="22" fillId="2" borderId="0" xfId="1" applyFont="1" applyFill="1" applyAlignment="1">
      <alignment horizontal="left"/>
    </xf>
    <xf numFmtId="168" fontId="17" fillId="6" borderId="20" xfId="0" applyNumberFormat="1" applyFont="1" applyFill="1" applyBorder="1" applyAlignment="1">
      <alignment horizontal="right"/>
    </xf>
    <xf numFmtId="177" fontId="16" fillId="2" borderId="0" xfId="0" applyNumberFormat="1" applyFont="1" applyFill="1"/>
    <xf numFmtId="186" fontId="4" fillId="2" borderId="0" xfId="24" applyNumberFormat="1" applyFont="1" applyFill="1" applyAlignment="1">
      <alignment horizontal="right"/>
    </xf>
    <xf numFmtId="168" fontId="27" fillId="2" borderId="2" xfId="7" applyNumberFormat="1" applyFont="1" applyFill="1" applyBorder="1" applyAlignment="1" applyProtection="1">
      <protection locked="0"/>
    </xf>
    <xf numFmtId="168" fontId="8" fillId="6" borderId="0" xfId="1" quotePrefix="1" applyNumberFormat="1" applyFont="1" applyFill="1" applyAlignment="1">
      <alignment horizontal="right"/>
    </xf>
    <xf numFmtId="173" fontId="13" fillId="6" borderId="0" xfId="0" applyNumberFormat="1" applyFont="1" applyFill="1"/>
    <xf numFmtId="169" fontId="4" fillId="11" borderId="2" xfId="1" applyNumberFormat="1" applyFill="1" applyBorder="1"/>
    <xf numFmtId="171" fontId="17" fillId="38" borderId="20" xfId="0" applyNumberFormat="1" applyFont="1" applyFill="1" applyBorder="1" applyAlignment="1">
      <alignment horizontal="right"/>
    </xf>
    <xf numFmtId="4" fontId="8" fillId="3" borderId="3" xfId="1" applyNumberFormat="1" applyFont="1" applyFill="1" applyBorder="1"/>
    <xf numFmtId="4" fontId="8" fillId="2" borderId="3" xfId="1" applyNumberFormat="1" applyFont="1" applyFill="1" applyBorder="1"/>
    <xf numFmtId="174" fontId="16" fillId="6" borderId="0" xfId="0" applyNumberFormat="1" applyFont="1" applyFill="1" applyAlignment="1">
      <alignment horizontal="right"/>
    </xf>
    <xf numFmtId="174" fontId="16" fillId="6" borderId="0" xfId="0" quotePrefix="1" applyNumberFormat="1" applyFont="1" applyFill="1" applyAlignment="1">
      <alignment horizontal="right"/>
    </xf>
    <xf numFmtId="169" fontId="16" fillId="6" borderId="0" xfId="0" applyNumberFormat="1" applyFont="1" applyFill="1" applyAlignment="1">
      <alignment horizontal="right"/>
    </xf>
    <xf numFmtId="169" fontId="16" fillId="6" borderId="1" xfId="0" applyNumberFormat="1" applyFont="1" applyFill="1" applyBorder="1" applyAlignment="1">
      <alignment horizontal="right"/>
    </xf>
    <xf numFmtId="174" fontId="4" fillId="6" borderId="0" xfId="1" quotePrefix="1" applyNumberFormat="1" applyFill="1" applyAlignment="1">
      <alignment horizontal="right"/>
    </xf>
    <xf numFmtId="173" fontId="4" fillId="6" borderId="0" xfId="1" quotePrefix="1" applyNumberFormat="1" applyFill="1"/>
    <xf numFmtId="177" fontId="16" fillId="6" borderId="0" xfId="0" applyNumberFormat="1" applyFont="1" applyFill="1" applyAlignment="1">
      <alignment horizontal="right"/>
    </xf>
    <xf numFmtId="0" fontId="10" fillId="0" borderId="0" xfId="2" applyFill="1"/>
    <xf numFmtId="0" fontId="22" fillId="2" borderId="0" xfId="1" applyFont="1" applyFill="1" applyAlignment="1">
      <alignment vertical="top" wrapText="1"/>
    </xf>
    <xf numFmtId="0" fontId="22" fillId="2" borderId="0" xfId="1" applyFont="1" applyFill="1" applyAlignment="1">
      <alignment vertical="top"/>
    </xf>
    <xf numFmtId="169" fontId="24" fillId="4" borderId="2" xfId="0" applyNumberFormat="1" applyFont="1" applyFill="1" applyBorder="1" applyAlignment="1">
      <alignment horizontal="right"/>
    </xf>
    <xf numFmtId="174" fontId="43" fillId="2" borderId="0" xfId="0" applyNumberFormat="1" applyFont="1" applyFill="1"/>
    <xf numFmtId="174" fontId="0" fillId="2" borderId="0" xfId="0" applyNumberFormat="1" applyFill="1"/>
    <xf numFmtId="3" fontId="8" fillId="2" borderId="2" xfId="1" quotePrefix="1" applyNumberFormat="1" applyFont="1" applyFill="1" applyBorder="1" applyAlignment="1">
      <alignment horizontal="right"/>
    </xf>
    <xf numFmtId="168" fontId="4" fillId="6" borderId="0" xfId="1" quotePrefix="1" applyNumberFormat="1" applyFill="1" applyAlignment="1">
      <alignment horizontal="right"/>
    </xf>
    <xf numFmtId="0" fontId="22" fillId="2" borderId="0" xfId="1" applyFont="1" applyFill="1" applyAlignment="1">
      <alignment horizontal="right" vertical="top"/>
    </xf>
    <xf numFmtId="177" fontId="31" fillId="6" borderId="0" xfId="0" applyNumberFormat="1" applyFont="1" applyFill="1" applyAlignment="1">
      <alignment horizontal="right"/>
    </xf>
    <xf numFmtId="175" fontId="17" fillId="6" borderId="12" xfId="0" applyNumberFormat="1" applyFont="1" applyFill="1" applyBorder="1"/>
    <xf numFmtId="173" fontId="17" fillId="6" borderId="12" xfId="0" applyNumberFormat="1" applyFont="1" applyFill="1" applyBorder="1" applyAlignment="1">
      <alignment horizontal="right"/>
    </xf>
    <xf numFmtId="3" fontId="17" fillId="9" borderId="24" xfId="0" applyNumberFormat="1" applyFont="1" applyFill="1" applyBorder="1"/>
    <xf numFmtId="2" fontId="24" fillId="4" borderId="2" xfId="0" applyNumberFormat="1" applyFont="1" applyFill="1" applyBorder="1"/>
    <xf numFmtId="173" fontId="17" fillId="9" borderId="12" xfId="0" applyNumberFormat="1" applyFont="1" applyFill="1" applyBorder="1" applyAlignment="1">
      <alignment horizontal="right"/>
    </xf>
    <xf numFmtId="187" fontId="4" fillId="11" borderId="0" xfId="1" quotePrefix="1" applyNumberFormat="1" applyFill="1" applyAlignment="1">
      <alignment horizontal="right"/>
    </xf>
    <xf numFmtId="187" fontId="4" fillId="2" borderId="0" xfId="1" quotePrefix="1" applyNumberFormat="1" applyFill="1" applyAlignment="1">
      <alignment horizontal="right"/>
    </xf>
    <xf numFmtId="4" fontId="24" fillId="4" borderId="2" xfId="0" applyNumberFormat="1" applyFont="1" applyFill="1" applyBorder="1"/>
    <xf numFmtId="168" fontId="8" fillId="2" borderId="0" xfId="1" quotePrefix="1" applyNumberFormat="1" applyFont="1" applyFill="1" applyAlignment="1">
      <alignment horizontal="right"/>
    </xf>
    <xf numFmtId="0" fontId="22" fillId="2" borderId="0" xfId="1" quotePrefix="1" applyFont="1" applyFill="1"/>
    <xf numFmtId="177" fontId="4" fillId="6" borderId="0" xfId="1" quotePrefix="1" applyNumberFormat="1" applyFill="1" applyAlignment="1">
      <alignment horizontal="right"/>
    </xf>
    <xf numFmtId="4" fontId="16" fillId="2" borderId="0" xfId="0" applyNumberFormat="1" applyFont="1" applyFill="1"/>
    <xf numFmtId="168" fontId="16" fillId="2" borderId="3" xfId="0" applyNumberFormat="1" applyFont="1" applyFill="1" applyBorder="1"/>
    <xf numFmtId="0" fontId="24" fillId="8" borderId="0" xfId="0" applyFont="1" applyFill="1"/>
    <xf numFmtId="175" fontId="17" fillId="6" borderId="23" xfId="0" applyNumberFormat="1" applyFont="1" applyFill="1" applyBorder="1"/>
    <xf numFmtId="3" fontId="8" fillId="6" borderId="23" xfId="1" quotePrefix="1" applyNumberFormat="1" applyFont="1" applyFill="1" applyBorder="1" applyAlignment="1">
      <alignment horizontal="right"/>
    </xf>
    <xf numFmtId="2" fontId="24" fillId="4" borderId="2" xfId="0" applyNumberFormat="1" applyFont="1" applyFill="1" applyBorder="1" applyAlignment="1">
      <alignment horizontal="right"/>
    </xf>
    <xf numFmtId="173" fontId="13" fillId="5" borderId="0" xfId="0" applyNumberFormat="1" applyFont="1" applyFill="1" applyAlignment="1">
      <alignment horizontal="right"/>
    </xf>
    <xf numFmtId="173" fontId="13" fillId="2" borderId="0" xfId="0" applyNumberFormat="1" applyFont="1" applyFill="1" applyAlignment="1">
      <alignment horizontal="right"/>
    </xf>
    <xf numFmtId="173" fontId="13" fillId="6" borderId="0" xfId="0" applyNumberFormat="1" applyFont="1" applyFill="1" applyAlignment="1">
      <alignment horizontal="right"/>
    </xf>
    <xf numFmtId="173" fontId="13" fillId="6" borderId="0" xfId="0" quotePrefix="1" applyNumberFormat="1" applyFont="1" applyFill="1" applyAlignment="1">
      <alignment horizontal="right"/>
    </xf>
    <xf numFmtId="173" fontId="31" fillId="5" borderId="0" xfId="0" applyNumberFormat="1" applyFont="1" applyFill="1" applyAlignment="1">
      <alignment horizontal="right"/>
    </xf>
    <xf numFmtId="173" fontId="31" fillId="2" borderId="0" xfId="0" applyNumberFormat="1" applyFont="1" applyFill="1" applyAlignment="1">
      <alignment horizontal="right"/>
    </xf>
    <xf numFmtId="173" fontId="31" fillId="6" borderId="0" xfId="0" applyNumberFormat="1" applyFont="1" applyFill="1" applyAlignment="1">
      <alignment horizontal="right"/>
    </xf>
    <xf numFmtId="173" fontId="17" fillId="2" borderId="2" xfId="0" applyNumberFormat="1" applyFont="1" applyFill="1" applyBorder="1" applyAlignment="1">
      <alignment horizontal="right"/>
    </xf>
    <xf numFmtId="173" fontId="27" fillId="2" borderId="2" xfId="7" applyNumberFormat="1" applyFont="1" applyFill="1" applyBorder="1" applyAlignment="1" applyProtection="1">
      <alignment horizontal="right"/>
      <protection locked="0"/>
    </xf>
    <xf numFmtId="173" fontId="24" fillId="8" borderId="0" xfId="0" applyNumberFormat="1" applyFont="1" applyFill="1" applyAlignment="1">
      <alignment horizontal="right"/>
    </xf>
    <xf numFmtId="0" fontId="31" fillId="2" borderId="0" xfId="0" applyFont="1" applyFill="1" applyAlignment="1">
      <alignment horizontal="left" indent="1"/>
    </xf>
    <xf numFmtId="0" fontId="6" fillId="2" borderId="0" xfId="1" applyFont="1" applyFill="1" applyAlignment="1">
      <alignment horizontal="center"/>
    </xf>
    <xf numFmtId="0" fontId="45" fillId="0" borderId="0" xfId="0" applyFont="1" applyAlignment="1">
      <alignment horizontal="left" vertical="center" wrapText="1"/>
    </xf>
    <xf numFmtId="0" fontId="45"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0" fontId="22" fillId="2" borderId="0" xfId="0" applyFont="1" applyFill="1" applyAlignment="1">
      <alignment horizontal="left" wrapText="1"/>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3" xfId="1" quotePrefix="1" applyFont="1" applyFill="1" applyBorder="1" applyAlignment="1">
      <alignment horizontal="center" vertical="center" wrapText="1"/>
    </xf>
    <xf numFmtId="0" fontId="8" fillId="2" borderId="0" xfId="1" quotePrefix="1" applyFont="1" applyFill="1" applyAlignment="1">
      <alignment horizontal="center" vertical="center" wrapText="1"/>
    </xf>
    <xf numFmtId="0" fontId="8" fillId="2" borderId="1" xfId="1" quotePrefix="1" applyFont="1" applyFill="1" applyBorder="1" applyAlignment="1">
      <alignment horizontal="center" vertical="center" wrapText="1"/>
    </xf>
    <xf numFmtId="0" fontId="8" fillId="2" borderId="4" xfId="1" quotePrefix="1" applyFont="1" applyFill="1" applyBorder="1" applyAlignment="1">
      <alignment horizontal="center" vertical="center"/>
    </xf>
    <xf numFmtId="0" fontId="8" fillId="2" borderId="8" xfId="1" quotePrefix="1" applyFont="1" applyFill="1" applyBorder="1" applyAlignment="1">
      <alignment horizontal="center" vertical="center"/>
    </xf>
    <xf numFmtId="0" fontId="8" fillId="2" borderId="10" xfId="1" quotePrefix="1" applyFont="1" applyFill="1" applyBorder="1" applyAlignment="1">
      <alignment horizontal="center" vertical="center"/>
    </xf>
    <xf numFmtId="0" fontId="8" fillId="2" borderId="4" xfId="1" quotePrefix="1" applyFont="1" applyFill="1" applyBorder="1" applyAlignment="1">
      <alignment horizontal="center" vertical="center" wrapText="1"/>
    </xf>
    <xf numFmtId="0" fontId="8" fillId="2" borderId="8" xfId="1" quotePrefix="1" applyFont="1" applyFill="1" applyBorder="1" applyAlignment="1">
      <alignment horizontal="center" vertical="center" wrapText="1"/>
    </xf>
    <xf numFmtId="0" fontId="8" fillId="2" borderId="10" xfId="1" quotePrefix="1" applyFont="1" applyFill="1" applyBorder="1" applyAlignment="1">
      <alignment horizontal="center" vertical="center" wrapText="1"/>
    </xf>
    <xf numFmtId="0" fontId="22" fillId="2" borderId="0" xfId="1" applyFont="1" applyFill="1" applyAlignment="1">
      <alignment horizontal="left" vertical="center" wrapText="1"/>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22" fillId="2" borderId="0" xfId="1" applyFont="1" applyFill="1" applyAlignment="1">
      <alignment horizontal="left" vertical="top"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Alignment="1">
      <alignment horizontal="left" vertical="top"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xf numFmtId="173" fontId="31" fillId="6" borderId="0" xfId="0" quotePrefix="1" applyNumberFormat="1" applyFont="1" applyFill="1" applyAlignment="1">
      <alignment horizontal="right"/>
    </xf>
  </cellXfs>
  <cellStyles count="334">
    <cellStyle name="20% - Énfasis1 2" xfId="243" xr:uid="{00000000-0005-0000-0000-000000000000}"/>
    <cellStyle name="20% - Énfasis1 3" xfId="244" xr:uid="{00000000-0005-0000-0000-000001000000}"/>
    <cellStyle name="20% - Énfasis2 2" xfId="245" xr:uid="{00000000-0005-0000-0000-000002000000}"/>
    <cellStyle name="20% - Énfasis2 3" xfId="246" xr:uid="{00000000-0005-0000-0000-000003000000}"/>
    <cellStyle name="20% - Énfasis3 2" xfId="247" xr:uid="{00000000-0005-0000-0000-000004000000}"/>
    <cellStyle name="20% - Énfasis3 3" xfId="248" xr:uid="{00000000-0005-0000-0000-000005000000}"/>
    <cellStyle name="20% - Énfasis4 2" xfId="249" xr:uid="{00000000-0005-0000-0000-000006000000}"/>
    <cellStyle name="20% - Énfasis4 3" xfId="250" xr:uid="{00000000-0005-0000-0000-000007000000}"/>
    <cellStyle name="20% - Énfasis5 2" xfId="251" xr:uid="{00000000-0005-0000-0000-000008000000}"/>
    <cellStyle name="20% - Énfasis5 3" xfId="252" xr:uid="{00000000-0005-0000-0000-000009000000}"/>
    <cellStyle name="20% - Énfasis6 2" xfId="253" xr:uid="{00000000-0005-0000-0000-00000A000000}"/>
    <cellStyle name="20% - Énfasis6 3" xfId="254" xr:uid="{00000000-0005-0000-0000-00000B000000}"/>
    <cellStyle name="40% - Énfasis1 2" xfId="255" xr:uid="{00000000-0005-0000-0000-00000C000000}"/>
    <cellStyle name="40% - Énfasis1 3" xfId="256" xr:uid="{00000000-0005-0000-0000-00000D000000}"/>
    <cellStyle name="40% - Énfasis2 2" xfId="257" xr:uid="{00000000-0005-0000-0000-00000E000000}"/>
    <cellStyle name="40% - Énfasis2 3" xfId="258" xr:uid="{00000000-0005-0000-0000-00000F000000}"/>
    <cellStyle name="40% - Énfasis3 2" xfId="259" xr:uid="{00000000-0005-0000-0000-000010000000}"/>
    <cellStyle name="40% - Énfasis3 3" xfId="260" xr:uid="{00000000-0005-0000-0000-000011000000}"/>
    <cellStyle name="40% - Énfasis4 2" xfId="261" xr:uid="{00000000-0005-0000-0000-000012000000}"/>
    <cellStyle name="40% - Énfasis4 3" xfId="262" xr:uid="{00000000-0005-0000-0000-000013000000}"/>
    <cellStyle name="40% - Énfasis5 2" xfId="263" xr:uid="{00000000-0005-0000-0000-000014000000}"/>
    <cellStyle name="40% - Énfasis5 3" xfId="264" xr:uid="{00000000-0005-0000-0000-000015000000}"/>
    <cellStyle name="40% - Énfasis6 2" xfId="265" xr:uid="{00000000-0005-0000-0000-000016000000}"/>
    <cellStyle name="40% - Énfasis6 3" xfId="266" xr:uid="{00000000-0005-0000-0000-000017000000}"/>
    <cellStyle name="60% - Énfasis1 2" xfId="267" xr:uid="{00000000-0005-0000-0000-000018000000}"/>
    <cellStyle name="60% - Énfasis1 3" xfId="268" xr:uid="{00000000-0005-0000-0000-000019000000}"/>
    <cellStyle name="60% - Énfasis2 2" xfId="269" xr:uid="{00000000-0005-0000-0000-00001A000000}"/>
    <cellStyle name="60% - Énfasis2 3" xfId="270" xr:uid="{00000000-0005-0000-0000-00001B000000}"/>
    <cellStyle name="60% - Énfasis3 2" xfId="271" xr:uid="{00000000-0005-0000-0000-00001C000000}"/>
    <cellStyle name="60% - Énfasis3 3" xfId="272" xr:uid="{00000000-0005-0000-0000-00001D000000}"/>
    <cellStyle name="60% - Énfasis4 2" xfId="273" xr:uid="{00000000-0005-0000-0000-00001E000000}"/>
    <cellStyle name="60% - Énfasis4 3" xfId="274" xr:uid="{00000000-0005-0000-0000-00001F000000}"/>
    <cellStyle name="60% - Énfasis5 2" xfId="275" xr:uid="{00000000-0005-0000-0000-000020000000}"/>
    <cellStyle name="60% - Énfasis5 3" xfId="276" xr:uid="{00000000-0005-0000-0000-000021000000}"/>
    <cellStyle name="60% - Énfasis6 2" xfId="277" xr:uid="{00000000-0005-0000-0000-000022000000}"/>
    <cellStyle name="60% - Énfasis6 3" xfId="278" xr:uid="{00000000-0005-0000-0000-000023000000}"/>
    <cellStyle name="Buena 2" xfId="279" xr:uid="{00000000-0005-0000-0000-000024000000}"/>
    <cellStyle name="Buena 3" xfId="280" xr:uid="{00000000-0005-0000-0000-000025000000}"/>
    <cellStyle name="Cálculo 2" xfId="281" xr:uid="{00000000-0005-0000-0000-000026000000}"/>
    <cellStyle name="Cálculo 3" xfId="282" xr:uid="{00000000-0005-0000-0000-000027000000}"/>
    <cellStyle name="Celda de comprobación 2" xfId="283" xr:uid="{00000000-0005-0000-0000-000028000000}"/>
    <cellStyle name="Celda de comprobación 3" xfId="284" xr:uid="{00000000-0005-0000-0000-000029000000}"/>
    <cellStyle name="Celda vinculada 2" xfId="285" xr:uid="{00000000-0005-0000-0000-00002A000000}"/>
    <cellStyle name="Celda vinculada 3" xfId="286" xr:uid="{00000000-0005-0000-0000-00002B000000}"/>
    <cellStyle name="Encabezado 4 2" xfId="287" xr:uid="{00000000-0005-0000-0000-00002C000000}"/>
    <cellStyle name="Encabezado 4 3" xfId="288" xr:uid="{00000000-0005-0000-0000-00002D000000}"/>
    <cellStyle name="Énfasis1 2" xfId="289" xr:uid="{00000000-0005-0000-0000-00002E000000}"/>
    <cellStyle name="Énfasis1 3" xfId="290" xr:uid="{00000000-0005-0000-0000-00002F000000}"/>
    <cellStyle name="Énfasis2 2" xfId="291" xr:uid="{00000000-0005-0000-0000-000030000000}"/>
    <cellStyle name="Énfasis2 3" xfId="292" xr:uid="{00000000-0005-0000-0000-000031000000}"/>
    <cellStyle name="Énfasis3 2" xfId="293" xr:uid="{00000000-0005-0000-0000-000032000000}"/>
    <cellStyle name="Énfasis3 3" xfId="294" xr:uid="{00000000-0005-0000-0000-000033000000}"/>
    <cellStyle name="Énfasis4 2" xfId="295" xr:uid="{00000000-0005-0000-0000-000034000000}"/>
    <cellStyle name="Énfasis4 3" xfId="296" xr:uid="{00000000-0005-0000-0000-000035000000}"/>
    <cellStyle name="Énfasis5 2" xfId="297" xr:uid="{00000000-0005-0000-0000-000036000000}"/>
    <cellStyle name="Énfasis5 3" xfId="298" xr:uid="{00000000-0005-0000-0000-000037000000}"/>
    <cellStyle name="Énfasis6 2" xfId="299" xr:uid="{00000000-0005-0000-0000-000038000000}"/>
    <cellStyle name="Énfasis6 3" xfId="300" xr:uid="{00000000-0005-0000-0000-000039000000}"/>
    <cellStyle name="Entrada 2" xfId="301" xr:uid="{00000000-0005-0000-0000-00003A000000}"/>
    <cellStyle name="Entrada 3" xfId="302" xr:uid="{00000000-0005-0000-0000-00003B000000}"/>
    <cellStyle name="Hipervínculo" xfId="2" builtinId="8"/>
    <cellStyle name="Incorrecto 2" xfId="303" xr:uid="{00000000-0005-0000-0000-00003D000000}"/>
    <cellStyle name="Incorrecto 3" xfId="304" xr:uid="{00000000-0005-0000-0000-00003E000000}"/>
    <cellStyle name="mes tabla dinámica" xfId="305" xr:uid="{00000000-0005-0000-0000-00003F000000}"/>
    <cellStyle name="mes tabla dinámica 2" xfId="306" xr:uid="{00000000-0005-0000-0000-000040000000}"/>
    <cellStyle name="Millares" xfId="24" builtinId="3"/>
    <cellStyle name="Millares 2" xfId="17" xr:uid="{00000000-0005-0000-0000-000042000000}"/>
    <cellStyle name="Millares 2 2" xfId="31" xr:uid="{00000000-0005-0000-0000-000043000000}"/>
    <cellStyle name="Millares 2 2 2" xfId="35" xr:uid="{00000000-0005-0000-0000-000044000000}"/>
    <cellStyle name="Millares 2 2 2 2" xfId="47" xr:uid="{00000000-0005-0000-0000-000045000000}"/>
    <cellStyle name="Millares 2 2 2 2 2" xfId="71" xr:uid="{00000000-0005-0000-0000-000046000000}"/>
    <cellStyle name="Millares 2 2 2 2 2 2" xfId="119" xr:uid="{00000000-0005-0000-0000-000047000000}"/>
    <cellStyle name="Millares 2 2 2 2 3" xfId="95" xr:uid="{00000000-0005-0000-0000-000048000000}"/>
    <cellStyle name="Millares 2 2 2 3" xfId="59" xr:uid="{00000000-0005-0000-0000-000049000000}"/>
    <cellStyle name="Millares 2 2 2 3 2" xfId="107" xr:uid="{00000000-0005-0000-0000-00004A000000}"/>
    <cellStyle name="Millares 2 2 2 4" xfId="83" xr:uid="{00000000-0005-0000-0000-00004B000000}"/>
    <cellStyle name="Millares 2 2 3" xfId="43" xr:uid="{00000000-0005-0000-0000-00004C000000}"/>
    <cellStyle name="Millares 2 2 3 2" xfId="67" xr:uid="{00000000-0005-0000-0000-00004D000000}"/>
    <cellStyle name="Millares 2 2 3 2 2" xfId="115" xr:uid="{00000000-0005-0000-0000-00004E000000}"/>
    <cellStyle name="Millares 2 2 3 3" xfId="91" xr:uid="{00000000-0005-0000-0000-00004F000000}"/>
    <cellStyle name="Millares 2 2 4" xfId="55" xr:uid="{00000000-0005-0000-0000-000050000000}"/>
    <cellStyle name="Millares 2 2 4 2" xfId="103" xr:uid="{00000000-0005-0000-0000-000051000000}"/>
    <cellStyle name="Millares 2 2 5" xfId="79" xr:uid="{00000000-0005-0000-0000-000052000000}"/>
    <cellStyle name="Millares 2 2 6" xfId="128" xr:uid="{00000000-0005-0000-0000-000053000000}"/>
    <cellStyle name="Millares 2 3" xfId="33" xr:uid="{00000000-0005-0000-0000-000054000000}"/>
    <cellStyle name="Millares 2 3 2" xfId="45" xr:uid="{00000000-0005-0000-0000-000055000000}"/>
    <cellStyle name="Millares 2 3 2 2" xfId="69" xr:uid="{00000000-0005-0000-0000-000056000000}"/>
    <cellStyle name="Millares 2 3 2 2 2" xfId="117" xr:uid="{00000000-0005-0000-0000-000057000000}"/>
    <cellStyle name="Millares 2 3 2 3" xfId="93" xr:uid="{00000000-0005-0000-0000-000058000000}"/>
    <cellStyle name="Millares 2 3 3" xfId="57" xr:uid="{00000000-0005-0000-0000-000059000000}"/>
    <cellStyle name="Millares 2 3 3 2" xfId="105" xr:uid="{00000000-0005-0000-0000-00005A000000}"/>
    <cellStyle name="Millares 2 3 4" xfId="81" xr:uid="{00000000-0005-0000-0000-00005B000000}"/>
    <cellStyle name="Millares 2 3 5" xfId="131" xr:uid="{00000000-0005-0000-0000-00005C000000}"/>
    <cellStyle name="Millares 2 4" xfId="28" xr:uid="{00000000-0005-0000-0000-00005D000000}"/>
    <cellStyle name="Millares 2 4 2" xfId="41" xr:uid="{00000000-0005-0000-0000-00005E000000}"/>
    <cellStyle name="Millares 2 4 2 2" xfId="65" xr:uid="{00000000-0005-0000-0000-00005F000000}"/>
    <cellStyle name="Millares 2 4 2 2 2" xfId="113" xr:uid="{00000000-0005-0000-0000-000060000000}"/>
    <cellStyle name="Millares 2 4 2 3" xfId="89" xr:uid="{00000000-0005-0000-0000-000061000000}"/>
    <cellStyle name="Millares 2 4 3" xfId="53" xr:uid="{00000000-0005-0000-0000-000062000000}"/>
    <cellStyle name="Millares 2 4 3 2" xfId="101" xr:uid="{00000000-0005-0000-0000-000063000000}"/>
    <cellStyle name="Millares 2 4 4" xfId="77" xr:uid="{00000000-0005-0000-0000-000064000000}"/>
    <cellStyle name="Millares 2 4 5" xfId="134" xr:uid="{00000000-0005-0000-0000-000065000000}"/>
    <cellStyle name="Millares 2 5" xfId="37" xr:uid="{00000000-0005-0000-0000-000066000000}"/>
    <cellStyle name="Millares 2 5 2" xfId="61" xr:uid="{00000000-0005-0000-0000-000067000000}"/>
    <cellStyle name="Millares 2 5 2 2" xfId="109" xr:uid="{00000000-0005-0000-0000-000068000000}"/>
    <cellStyle name="Millares 2 5 3" xfId="85" xr:uid="{00000000-0005-0000-0000-000069000000}"/>
    <cellStyle name="Millares 2 5 4" xfId="137" xr:uid="{00000000-0005-0000-0000-00006A000000}"/>
    <cellStyle name="Millares 2 6" xfId="49" xr:uid="{00000000-0005-0000-0000-00006B000000}"/>
    <cellStyle name="Millares 2 6 2" xfId="97" xr:uid="{00000000-0005-0000-0000-00006C000000}"/>
    <cellStyle name="Millares 2 6 3" xfId="140" xr:uid="{00000000-0005-0000-0000-00006D000000}"/>
    <cellStyle name="Millares 2 7" xfId="73" xr:uid="{00000000-0005-0000-0000-00006E000000}"/>
    <cellStyle name="Millares 2 7 2" xfId="143" xr:uid="{00000000-0005-0000-0000-00006F000000}"/>
    <cellStyle name="Millares 2 8" xfId="307" xr:uid="{00000000-0005-0000-0000-000070000000}"/>
    <cellStyle name="Millares 2 9" xfId="125" xr:uid="{00000000-0005-0000-0000-000071000000}"/>
    <cellStyle name="Millares 3" xfId="16" xr:uid="{00000000-0005-0000-0000-000072000000}"/>
    <cellStyle name="Millares 3 2" xfId="34" xr:uid="{00000000-0005-0000-0000-000073000000}"/>
    <cellStyle name="Millares 3 2 2" xfId="46" xr:uid="{00000000-0005-0000-0000-000074000000}"/>
    <cellStyle name="Millares 3 2 2 2" xfId="70" xr:uid="{00000000-0005-0000-0000-000075000000}"/>
    <cellStyle name="Millares 3 2 2 2 2" xfId="118" xr:uid="{00000000-0005-0000-0000-000076000000}"/>
    <cellStyle name="Millares 3 2 2 3" xfId="94" xr:uid="{00000000-0005-0000-0000-000077000000}"/>
    <cellStyle name="Millares 3 2 3" xfId="58" xr:uid="{00000000-0005-0000-0000-000078000000}"/>
    <cellStyle name="Millares 3 2 3 2" xfId="106" xr:uid="{00000000-0005-0000-0000-000079000000}"/>
    <cellStyle name="Millares 3 2 4" xfId="82" xr:uid="{00000000-0005-0000-0000-00007A000000}"/>
    <cellStyle name="Millares 3 2 5" xfId="127" xr:uid="{00000000-0005-0000-0000-00007B000000}"/>
    <cellStyle name="Millares 3 3" xfId="30" xr:uid="{00000000-0005-0000-0000-00007C000000}"/>
    <cellStyle name="Millares 3 3 2" xfId="42" xr:uid="{00000000-0005-0000-0000-00007D000000}"/>
    <cellStyle name="Millares 3 3 2 2" xfId="66" xr:uid="{00000000-0005-0000-0000-00007E000000}"/>
    <cellStyle name="Millares 3 3 2 2 2" xfId="114" xr:uid="{00000000-0005-0000-0000-00007F000000}"/>
    <cellStyle name="Millares 3 3 2 3" xfId="90" xr:uid="{00000000-0005-0000-0000-000080000000}"/>
    <cellStyle name="Millares 3 3 3" xfId="54" xr:uid="{00000000-0005-0000-0000-000081000000}"/>
    <cellStyle name="Millares 3 3 3 2" xfId="102" xr:uid="{00000000-0005-0000-0000-000082000000}"/>
    <cellStyle name="Millares 3 3 4" xfId="78" xr:uid="{00000000-0005-0000-0000-000083000000}"/>
    <cellStyle name="Millares 3 3 5" xfId="130" xr:uid="{00000000-0005-0000-0000-000084000000}"/>
    <cellStyle name="Millares 3 4" xfId="36" xr:uid="{00000000-0005-0000-0000-000085000000}"/>
    <cellStyle name="Millares 3 4 2" xfId="60" xr:uid="{00000000-0005-0000-0000-000086000000}"/>
    <cellStyle name="Millares 3 4 2 2" xfId="108" xr:uid="{00000000-0005-0000-0000-000087000000}"/>
    <cellStyle name="Millares 3 4 3" xfId="84" xr:uid="{00000000-0005-0000-0000-000088000000}"/>
    <cellStyle name="Millares 3 4 4" xfId="133" xr:uid="{00000000-0005-0000-0000-000089000000}"/>
    <cellStyle name="Millares 3 5" xfId="48" xr:uid="{00000000-0005-0000-0000-00008A000000}"/>
    <cellStyle name="Millares 3 5 2" xfId="96" xr:uid="{00000000-0005-0000-0000-00008B000000}"/>
    <cellStyle name="Millares 3 5 3" xfId="136" xr:uid="{00000000-0005-0000-0000-00008C000000}"/>
    <cellStyle name="Millares 3 6" xfId="72" xr:uid="{00000000-0005-0000-0000-00008D000000}"/>
    <cellStyle name="Millares 3 6 2" xfId="139" xr:uid="{00000000-0005-0000-0000-00008E000000}"/>
    <cellStyle name="Millares 3 7" xfId="142" xr:uid="{00000000-0005-0000-0000-00008F000000}"/>
    <cellStyle name="Millares 3 8" xfId="124" xr:uid="{00000000-0005-0000-0000-000090000000}"/>
    <cellStyle name="Millares 4" xfId="32" xr:uid="{00000000-0005-0000-0000-000091000000}"/>
    <cellStyle name="Millares 4 2" xfId="44" xr:uid="{00000000-0005-0000-0000-000092000000}"/>
    <cellStyle name="Millares 4 2 2" xfId="68" xr:uid="{00000000-0005-0000-0000-000093000000}"/>
    <cellStyle name="Millares 4 2 2 2" xfId="116" xr:uid="{00000000-0005-0000-0000-000094000000}"/>
    <cellStyle name="Millares 4 2 3" xfId="92" xr:uid="{00000000-0005-0000-0000-000095000000}"/>
    <cellStyle name="Millares 4 3" xfId="56" xr:uid="{00000000-0005-0000-0000-000096000000}"/>
    <cellStyle name="Millares 4 3 2" xfId="104" xr:uid="{00000000-0005-0000-0000-000097000000}"/>
    <cellStyle name="Millares 4 4" xfId="80" xr:uid="{00000000-0005-0000-0000-000098000000}"/>
    <cellStyle name="Millares 5" xfId="25" xr:uid="{00000000-0005-0000-0000-000099000000}"/>
    <cellStyle name="Millares 5 2" xfId="40" xr:uid="{00000000-0005-0000-0000-00009A000000}"/>
    <cellStyle name="Millares 5 2 2" xfId="64" xr:uid="{00000000-0005-0000-0000-00009B000000}"/>
    <cellStyle name="Millares 5 2 2 2" xfId="112" xr:uid="{00000000-0005-0000-0000-00009C000000}"/>
    <cellStyle name="Millares 5 2 3" xfId="88" xr:uid="{00000000-0005-0000-0000-00009D000000}"/>
    <cellStyle name="Millares 5 3" xfId="52" xr:uid="{00000000-0005-0000-0000-00009E000000}"/>
    <cellStyle name="Millares 5 3 2" xfId="100" xr:uid="{00000000-0005-0000-0000-00009F000000}"/>
    <cellStyle name="Millares 5 4" xfId="76" xr:uid="{00000000-0005-0000-0000-0000A0000000}"/>
    <cellStyle name="Millares 6" xfId="39" xr:uid="{00000000-0005-0000-0000-0000A1000000}"/>
    <cellStyle name="Millares 6 2" xfId="63" xr:uid="{00000000-0005-0000-0000-0000A2000000}"/>
    <cellStyle name="Millares 6 2 2" xfId="111" xr:uid="{00000000-0005-0000-0000-0000A3000000}"/>
    <cellStyle name="Millares 6 3" xfId="87" xr:uid="{00000000-0005-0000-0000-0000A4000000}"/>
    <cellStyle name="Millares 7" xfId="51" xr:uid="{00000000-0005-0000-0000-0000A5000000}"/>
    <cellStyle name="Millares 7 2" xfId="99" xr:uid="{00000000-0005-0000-0000-0000A6000000}"/>
    <cellStyle name="Millares 7 3" xfId="165" xr:uid="{00000000-0005-0000-0000-0000A7000000}"/>
    <cellStyle name="Millares 8" xfId="75" xr:uid="{00000000-0005-0000-0000-0000A8000000}"/>
    <cellStyle name="Millares 9" xfId="121" xr:uid="{00000000-0005-0000-0000-0000A9000000}"/>
    <cellStyle name="Moneda 2" xfId="18" xr:uid="{00000000-0005-0000-0000-0000AA000000}"/>
    <cellStyle name="Moneda 2 2" xfId="38" xr:uid="{00000000-0005-0000-0000-0000AB000000}"/>
    <cellStyle name="Moneda 2 2 2" xfId="62" xr:uid="{00000000-0005-0000-0000-0000AC000000}"/>
    <cellStyle name="Moneda 2 2 2 2" xfId="110" xr:uid="{00000000-0005-0000-0000-0000AD000000}"/>
    <cellStyle name="Moneda 2 2 3" xfId="86" xr:uid="{00000000-0005-0000-0000-0000AE000000}"/>
    <cellStyle name="Moneda 2 2 4" xfId="129" xr:uid="{00000000-0005-0000-0000-0000AF000000}"/>
    <cellStyle name="Moneda 2 3" xfId="50" xr:uid="{00000000-0005-0000-0000-0000B0000000}"/>
    <cellStyle name="Moneda 2 3 2" xfId="98" xr:uid="{00000000-0005-0000-0000-0000B1000000}"/>
    <cellStyle name="Moneda 2 3 3" xfId="132" xr:uid="{00000000-0005-0000-0000-0000B2000000}"/>
    <cellStyle name="Moneda 2 4" xfId="74" xr:uid="{00000000-0005-0000-0000-0000B3000000}"/>
    <cellStyle name="Moneda 2 4 2" xfId="135" xr:uid="{00000000-0005-0000-0000-0000B4000000}"/>
    <cellStyle name="Moneda 2 5" xfId="138" xr:uid="{00000000-0005-0000-0000-0000B5000000}"/>
    <cellStyle name="Moneda 2 6" xfId="141" xr:uid="{00000000-0005-0000-0000-0000B6000000}"/>
    <cellStyle name="Moneda 2 7" xfId="144" xr:uid="{00000000-0005-0000-0000-0000B7000000}"/>
    <cellStyle name="Moneda 2 8" xfId="126" xr:uid="{00000000-0005-0000-0000-0000B8000000}"/>
    <cellStyle name="Neutral 2" xfId="308" xr:uid="{00000000-0005-0000-0000-0000B9000000}"/>
    <cellStyle name="Neutral 3" xfId="309" xr:uid="{00000000-0005-0000-0000-0000BA000000}"/>
    <cellStyle name="Normal" xfId="0" builtinId="0"/>
    <cellStyle name="Normal 10" xfId="166" xr:uid="{00000000-0005-0000-0000-0000BC000000}"/>
    <cellStyle name="Normal 10 2" xfId="242" xr:uid="{00000000-0005-0000-0000-0000BD000000}"/>
    <cellStyle name="Normal 11" xfId="9" xr:uid="{00000000-0005-0000-0000-0000BE000000}"/>
    <cellStyle name="Normal 2" xfId="1" xr:uid="{00000000-0005-0000-0000-0000BF000000}"/>
    <cellStyle name="Normal 2 10" xfId="167" xr:uid="{00000000-0005-0000-0000-0000C0000000}"/>
    <cellStyle name="Normal 2 11" xfId="168" xr:uid="{00000000-0005-0000-0000-0000C1000000}"/>
    <cellStyle name="Normal 2 12" xfId="169" xr:uid="{00000000-0005-0000-0000-0000C2000000}"/>
    <cellStyle name="Normal 2 13" xfId="170" xr:uid="{00000000-0005-0000-0000-0000C3000000}"/>
    <cellStyle name="Normal 2 14" xfId="171" xr:uid="{00000000-0005-0000-0000-0000C4000000}"/>
    <cellStyle name="Normal 2 15" xfId="172" xr:uid="{00000000-0005-0000-0000-0000C5000000}"/>
    <cellStyle name="Normal 2 16" xfId="173" xr:uid="{00000000-0005-0000-0000-0000C6000000}"/>
    <cellStyle name="Normal 2 17" xfId="174" xr:uid="{00000000-0005-0000-0000-0000C7000000}"/>
    <cellStyle name="Normal 2 18" xfId="175" xr:uid="{00000000-0005-0000-0000-0000C8000000}"/>
    <cellStyle name="Normal 2 19" xfId="176" xr:uid="{00000000-0005-0000-0000-0000C9000000}"/>
    <cellStyle name="Normal 2 2" xfId="3" xr:uid="{00000000-0005-0000-0000-0000CA000000}"/>
    <cellStyle name="Normal 2 2 10" xfId="177" xr:uid="{00000000-0005-0000-0000-0000CB000000}"/>
    <cellStyle name="Normal 2 2 11" xfId="178" xr:uid="{00000000-0005-0000-0000-0000CC000000}"/>
    <cellStyle name="Normal 2 2 12" xfId="179" xr:uid="{00000000-0005-0000-0000-0000CD000000}"/>
    <cellStyle name="Normal 2 2 13" xfId="180" xr:uid="{00000000-0005-0000-0000-0000CE000000}"/>
    <cellStyle name="Normal 2 2 14" xfId="181" xr:uid="{00000000-0005-0000-0000-0000CF000000}"/>
    <cellStyle name="Normal 2 2 15" xfId="182" xr:uid="{00000000-0005-0000-0000-0000D0000000}"/>
    <cellStyle name="Normal 2 2 16" xfId="183" xr:uid="{00000000-0005-0000-0000-0000D1000000}"/>
    <cellStyle name="Normal 2 2 17" xfId="184" xr:uid="{00000000-0005-0000-0000-0000D2000000}"/>
    <cellStyle name="Normal 2 2 2" xfId="146" xr:uid="{00000000-0005-0000-0000-0000D3000000}"/>
    <cellStyle name="Normal 2 2 3" xfId="185" xr:uid="{00000000-0005-0000-0000-0000D4000000}"/>
    <cellStyle name="Normal 2 2 4" xfId="186" xr:uid="{00000000-0005-0000-0000-0000D5000000}"/>
    <cellStyle name="Normal 2 2 5" xfId="187" xr:uid="{00000000-0005-0000-0000-0000D6000000}"/>
    <cellStyle name="Normal 2 2 6" xfId="188" xr:uid="{00000000-0005-0000-0000-0000D7000000}"/>
    <cellStyle name="Normal 2 2 7" xfId="189" xr:uid="{00000000-0005-0000-0000-0000D8000000}"/>
    <cellStyle name="Normal 2 2 8" xfId="190" xr:uid="{00000000-0005-0000-0000-0000D9000000}"/>
    <cellStyle name="Normal 2 2 9" xfId="191" xr:uid="{00000000-0005-0000-0000-0000DA000000}"/>
    <cellStyle name="Normal 2 2_Tablas" xfId="147" xr:uid="{00000000-0005-0000-0000-0000DB000000}"/>
    <cellStyle name="Normal 2 20" xfId="192" xr:uid="{00000000-0005-0000-0000-0000DC000000}"/>
    <cellStyle name="Normal 2 21" xfId="193" xr:uid="{00000000-0005-0000-0000-0000DD000000}"/>
    <cellStyle name="Normal 2 22" xfId="194" xr:uid="{00000000-0005-0000-0000-0000DE000000}"/>
    <cellStyle name="Normal 2 23" xfId="195" xr:uid="{00000000-0005-0000-0000-0000DF000000}"/>
    <cellStyle name="Normal 2 24" xfId="196" xr:uid="{00000000-0005-0000-0000-0000E0000000}"/>
    <cellStyle name="Normal 2 25" xfId="197" xr:uid="{00000000-0005-0000-0000-0000E1000000}"/>
    <cellStyle name="Normal 2 26" xfId="145" xr:uid="{00000000-0005-0000-0000-0000E2000000}"/>
    <cellStyle name="Normal 2 3" xfId="12" xr:uid="{00000000-0005-0000-0000-0000E3000000}"/>
    <cellStyle name="Normal 2 3 2" xfId="14" xr:uid="{00000000-0005-0000-0000-0000E4000000}"/>
    <cellStyle name="Normal 2 4" xfId="148" xr:uid="{00000000-0005-0000-0000-0000E5000000}"/>
    <cellStyle name="Normal 2 4 2" xfId="240" xr:uid="{00000000-0005-0000-0000-0000E6000000}"/>
    <cellStyle name="Normal 2 5" xfId="149" xr:uid="{00000000-0005-0000-0000-0000E7000000}"/>
    <cellStyle name="Normal 2 5 2" xfId="241" xr:uid="{00000000-0005-0000-0000-0000E8000000}"/>
    <cellStyle name="Normal 2 6" xfId="150" xr:uid="{00000000-0005-0000-0000-0000E9000000}"/>
    <cellStyle name="Normal 2 7" xfId="151" xr:uid="{00000000-0005-0000-0000-0000EA000000}"/>
    <cellStyle name="Normal 2 8" xfId="152" xr:uid="{00000000-0005-0000-0000-0000EB000000}"/>
    <cellStyle name="Normal 2 9" xfId="198" xr:uid="{00000000-0005-0000-0000-0000EC000000}"/>
    <cellStyle name="Normal 3" xfId="4" xr:uid="{00000000-0005-0000-0000-0000ED000000}"/>
    <cellStyle name="Normal 3 10" xfId="199" xr:uid="{00000000-0005-0000-0000-0000EE000000}"/>
    <cellStyle name="Normal 3 11" xfId="200" xr:uid="{00000000-0005-0000-0000-0000EF000000}"/>
    <cellStyle name="Normal 3 12" xfId="201" xr:uid="{00000000-0005-0000-0000-0000F0000000}"/>
    <cellStyle name="Normal 3 13" xfId="202" xr:uid="{00000000-0005-0000-0000-0000F1000000}"/>
    <cellStyle name="Normal 3 14" xfId="203" xr:uid="{00000000-0005-0000-0000-0000F2000000}"/>
    <cellStyle name="Normal 3 15" xfId="204" xr:uid="{00000000-0005-0000-0000-0000F3000000}"/>
    <cellStyle name="Normal 3 16" xfId="205" xr:uid="{00000000-0005-0000-0000-0000F4000000}"/>
    <cellStyle name="Normal 3 17" xfId="206" xr:uid="{00000000-0005-0000-0000-0000F5000000}"/>
    <cellStyle name="Normal 3 18" xfId="207" xr:uid="{00000000-0005-0000-0000-0000F6000000}"/>
    <cellStyle name="Normal 3 2" xfId="13" xr:uid="{00000000-0005-0000-0000-0000F7000000}"/>
    <cellStyle name="Normal 3 2 2" xfId="27" xr:uid="{00000000-0005-0000-0000-0000F8000000}"/>
    <cellStyle name="Normal 3 2 2 2" xfId="208" xr:uid="{00000000-0005-0000-0000-0000F9000000}"/>
    <cellStyle name="Normal 3 2 2 3" xfId="123" xr:uid="{00000000-0005-0000-0000-0000FA000000}"/>
    <cellStyle name="Normal 3 2 3" xfId="26" xr:uid="{00000000-0005-0000-0000-0000FB000000}"/>
    <cellStyle name="Normal 3 2 3 2" xfId="333" xr:uid="{00000000-0005-0000-0000-0000FC000000}"/>
    <cellStyle name="Normal 3 2 4" xfId="120" xr:uid="{00000000-0005-0000-0000-0000FD000000}"/>
    <cellStyle name="Normal 3 3" xfId="19" xr:uid="{00000000-0005-0000-0000-0000FE000000}"/>
    <cellStyle name="Normal 3 3 2" xfId="209" xr:uid="{00000000-0005-0000-0000-0000FF000000}"/>
    <cellStyle name="Normal 3 4" xfId="29" xr:uid="{00000000-0005-0000-0000-000000010000}"/>
    <cellStyle name="Normal 3 4 2" xfId="210" xr:uid="{00000000-0005-0000-0000-000001010000}"/>
    <cellStyle name="Normal 3 5" xfId="211" xr:uid="{00000000-0005-0000-0000-000002010000}"/>
    <cellStyle name="Normal 3 6" xfId="212" xr:uid="{00000000-0005-0000-0000-000003010000}"/>
    <cellStyle name="Normal 3 7" xfId="213" xr:uid="{00000000-0005-0000-0000-000004010000}"/>
    <cellStyle name="Normal 3 8" xfId="214" xr:uid="{00000000-0005-0000-0000-000005010000}"/>
    <cellStyle name="Normal 3 9" xfId="215" xr:uid="{00000000-0005-0000-0000-000006010000}"/>
    <cellStyle name="Normal 4" xfId="11" xr:uid="{00000000-0005-0000-0000-000007010000}"/>
    <cellStyle name="Normal 4 2" xfId="20" xr:uid="{00000000-0005-0000-0000-000008010000}"/>
    <cellStyle name="Normal 4 2 2" xfId="310" xr:uid="{00000000-0005-0000-0000-000009010000}"/>
    <cellStyle name="Normal 4 2 3" xfId="216" xr:uid="{00000000-0005-0000-0000-00000A010000}"/>
    <cellStyle name="Normal 4 3" xfId="239" xr:uid="{00000000-0005-0000-0000-00000B010000}"/>
    <cellStyle name="Normal 5" xfId="10" xr:uid="{00000000-0005-0000-0000-00000C010000}"/>
    <cellStyle name="Normal 5 2" xfId="21" xr:uid="{00000000-0005-0000-0000-00000D010000}"/>
    <cellStyle name="Normal 5 3" xfId="217" xr:uid="{00000000-0005-0000-0000-00000E010000}"/>
    <cellStyle name="Normal 5 4" xfId="332" xr:uid="{00000000-0005-0000-0000-00000F010000}"/>
    <cellStyle name="Normal 5 5" xfId="153" xr:uid="{00000000-0005-0000-0000-000010010000}"/>
    <cellStyle name="Normal 6" xfId="15" xr:uid="{00000000-0005-0000-0000-000011010000}"/>
    <cellStyle name="Normal 6 2" xfId="154" xr:uid="{00000000-0005-0000-0000-000012010000}"/>
    <cellStyle name="Normal 6 2 2" xfId="218" xr:uid="{00000000-0005-0000-0000-000013010000}"/>
    <cellStyle name="Normal 6 2 2 2" xfId="311" xr:uid="{00000000-0005-0000-0000-000014010000}"/>
    <cellStyle name="Normal 6 2 3" xfId="312" xr:uid="{00000000-0005-0000-0000-000015010000}"/>
    <cellStyle name="Normal 7" xfId="6" xr:uid="{00000000-0005-0000-0000-000016010000}"/>
    <cellStyle name="Normal 8" xfId="5" xr:uid="{00000000-0005-0000-0000-000017010000}"/>
    <cellStyle name="Normal 8 2" xfId="8" xr:uid="{00000000-0005-0000-0000-000018010000}"/>
    <cellStyle name="Normal 9" xfId="219" xr:uid="{00000000-0005-0000-0000-000019010000}"/>
    <cellStyle name="Normal 9 2" xfId="313" xr:uid="{00000000-0005-0000-0000-00001A010000}"/>
    <cellStyle name="Notas 2" xfId="156" xr:uid="{00000000-0005-0000-0000-00001B010000}"/>
    <cellStyle name="Notas 2 2" xfId="157" xr:uid="{00000000-0005-0000-0000-00001C010000}"/>
    <cellStyle name="Notas 3" xfId="155" xr:uid="{00000000-0005-0000-0000-00001D010000}"/>
    <cellStyle name="Porcentaje 2" xfId="22" xr:uid="{00000000-0005-0000-0000-00001E010000}"/>
    <cellStyle name="Porcentual 2" xfId="7" xr:uid="{00000000-0005-0000-0000-00001F010000}"/>
    <cellStyle name="Porcentual 2 10" xfId="220" xr:uid="{00000000-0005-0000-0000-000020010000}"/>
    <cellStyle name="Porcentual 2 11" xfId="221" xr:uid="{00000000-0005-0000-0000-000021010000}"/>
    <cellStyle name="Porcentual 2 12" xfId="222" xr:uid="{00000000-0005-0000-0000-000022010000}"/>
    <cellStyle name="Porcentual 2 13" xfId="223" xr:uid="{00000000-0005-0000-0000-000023010000}"/>
    <cellStyle name="Porcentual 2 14" xfId="224" xr:uid="{00000000-0005-0000-0000-000024010000}"/>
    <cellStyle name="Porcentual 2 15" xfId="225" xr:uid="{00000000-0005-0000-0000-000025010000}"/>
    <cellStyle name="Porcentual 2 16" xfId="226" xr:uid="{00000000-0005-0000-0000-000026010000}"/>
    <cellStyle name="Porcentual 2 17" xfId="227" xr:uid="{00000000-0005-0000-0000-000027010000}"/>
    <cellStyle name="Porcentual 2 18" xfId="228" xr:uid="{00000000-0005-0000-0000-000028010000}"/>
    <cellStyle name="Porcentual 2 19" xfId="229" xr:uid="{00000000-0005-0000-0000-000029010000}"/>
    <cellStyle name="Porcentual 2 2" xfId="158" xr:uid="{00000000-0005-0000-0000-00002A010000}"/>
    <cellStyle name="Porcentual 2 3" xfId="159" xr:uid="{00000000-0005-0000-0000-00002B010000}"/>
    <cellStyle name="Porcentual 2 3 2" xfId="230" xr:uid="{00000000-0005-0000-0000-00002C010000}"/>
    <cellStyle name="Porcentual 2 4" xfId="160" xr:uid="{00000000-0005-0000-0000-00002D010000}"/>
    <cellStyle name="Porcentual 2 4 2" xfId="231" xr:uid="{00000000-0005-0000-0000-00002E010000}"/>
    <cellStyle name="Porcentual 2 5" xfId="161" xr:uid="{00000000-0005-0000-0000-00002F010000}"/>
    <cellStyle name="Porcentual 2 5 2" xfId="232" xr:uid="{00000000-0005-0000-0000-000030010000}"/>
    <cellStyle name="Porcentual 2 6" xfId="233" xr:uid="{00000000-0005-0000-0000-000031010000}"/>
    <cellStyle name="Porcentual 2 7" xfId="234" xr:uid="{00000000-0005-0000-0000-000032010000}"/>
    <cellStyle name="Porcentual 2 8" xfId="235" xr:uid="{00000000-0005-0000-0000-000033010000}"/>
    <cellStyle name="Porcentual 2 9" xfId="236" xr:uid="{00000000-0005-0000-0000-000034010000}"/>
    <cellStyle name="Porcentual 3" xfId="162" xr:uid="{00000000-0005-0000-0000-000035010000}"/>
    <cellStyle name="Porcentual 3 2" xfId="238" xr:uid="{00000000-0005-0000-0000-000036010000}"/>
    <cellStyle name="Porcentual 3 2 2" xfId="314" xr:uid="{00000000-0005-0000-0000-000037010000}"/>
    <cellStyle name="Porcentual 3 3" xfId="237" xr:uid="{00000000-0005-0000-0000-000038010000}"/>
    <cellStyle name="Porcentual 4" xfId="163" xr:uid="{00000000-0005-0000-0000-000039010000}"/>
    <cellStyle name="Porcentual 5" xfId="164" xr:uid="{00000000-0005-0000-0000-00003A010000}"/>
    <cellStyle name="Porcentual 6" xfId="315" xr:uid="{00000000-0005-0000-0000-00003B010000}"/>
    <cellStyle name="Salida 2" xfId="316" xr:uid="{00000000-0005-0000-0000-00003C010000}"/>
    <cellStyle name="Salida 3" xfId="317" xr:uid="{00000000-0005-0000-0000-00003D010000}"/>
    <cellStyle name="Texto de advertencia 2" xfId="318" xr:uid="{00000000-0005-0000-0000-00003E010000}"/>
    <cellStyle name="Texto de advertencia 3" xfId="319" xr:uid="{00000000-0005-0000-0000-00003F010000}"/>
    <cellStyle name="Texto explicativo 2" xfId="320" xr:uid="{00000000-0005-0000-0000-000040010000}"/>
    <cellStyle name="Texto explicativo 3" xfId="321" xr:uid="{00000000-0005-0000-0000-000041010000}"/>
    <cellStyle name="Titular Publicación" xfId="122" xr:uid="{00000000-0005-0000-0000-000042010000}"/>
    <cellStyle name="Titular_gráfico" xfId="23" xr:uid="{00000000-0005-0000-0000-000043010000}"/>
    <cellStyle name="Título 1 2" xfId="322" xr:uid="{00000000-0005-0000-0000-000044010000}"/>
    <cellStyle name="Título 1 3" xfId="323" xr:uid="{00000000-0005-0000-0000-000045010000}"/>
    <cellStyle name="Título 2 2" xfId="324" xr:uid="{00000000-0005-0000-0000-000046010000}"/>
    <cellStyle name="Título 2 3" xfId="325" xr:uid="{00000000-0005-0000-0000-000047010000}"/>
    <cellStyle name="Título 3 2" xfId="326" xr:uid="{00000000-0005-0000-0000-000048010000}"/>
    <cellStyle name="Título 3 3" xfId="327" xr:uid="{00000000-0005-0000-0000-000049010000}"/>
    <cellStyle name="Título 4" xfId="328" xr:uid="{00000000-0005-0000-0000-00004A010000}"/>
    <cellStyle name="Título 5" xfId="329" xr:uid="{00000000-0005-0000-0000-00004B010000}"/>
    <cellStyle name="Total 2" xfId="330" xr:uid="{00000000-0005-0000-0000-00004C010000}"/>
    <cellStyle name="Total 3" xfId="331" xr:uid="{00000000-0005-0000-0000-00004D010000}"/>
  </cellStyles>
  <dxfs count="224">
    <dxf>
      <numFmt numFmtId="188" formatCode="\^"/>
    </dxf>
    <dxf>
      <numFmt numFmtId="189" formatCode="\^;\^;\^"/>
    </dxf>
    <dxf>
      <numFmt numFmtId="189" formatCode="\^;\^;\^"/>
    </dxf>
    <dxf>
      <numFmt numFmtId="188" formatCode="\^"/>
    </dxf>
    <dxf>
      <numFmt numFmtId="190" formatCode="&quot;-&quot;"/>
    </dxf>
    <dxf>
      <numFmt numFmtId="190" formatCode="&quot;-&quot;"/>
    </dxf>
    <dxf>
      <numFmt numFmtId="189" formatCode="\^;\^;\^"/>
    </dxf>
    <dxf>
      <numFmt numFmtId="189" formatCode="\^;\^;\^"/>
    </dxf>
    <dxf>
      <numFmt numFmtId="189" formatCode="\^;\^;\^"/>
    </dxf>
    <dxf>
      <numFmt numFmtId="189" formatCode="\^;\^;\^"/>
    </dxf>
    <dxf>
      <numFmt numFmtId="190" formatCode="&quot;-&quot;"/>
    </dxf>
    <dxf>
      <numFmt numFmtId="188" formatCode="\^"/>
    </dxf>
    <dxf>
      <numFmt numFmtId="189" formatCode="\^;\^;\^"/>
    </dxf>
    <dxf>
      <numFmt numFmtId="190" formatCode="&quot;-&quot;"/>
    </dxf>
    <dxf>
      <numFmt numFmtId="191" formatCode="&quot;^&quot;"/>
    </dxf>
    <dxf>
      <numFmt numFmtId="188" formatCode="\^"/>
    </dxf>
    <dxf>
      <numFmt numFmtId="188" formatCode="\^"/>
    </dxf>
    <dxf>
      <numFmt numFmtId="191" formatCode="&quot;^&quot;"/>
    </dxf>
    <dxf>
      <numFmt numFmtId="188" formatCode="\^"/>
    </dxf>
    <dxf>
      <numFmt numFmtId="188" formatCode="\^"/>
    </dxf>
    <dxf>
      <numFmt numFmtId="188" formatCode="\^"/>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88" formatCode="\^"/>
    </dxf>
    <dxf>
      <numFmt numFmtId="189" formatCode="\^;\^;\^"/>
    </dxf>
    <dxf>
      <numFmt numFmtId="188" formatCode="\^"/>
    </dxf>
    <dxf>
      <numFmt numFmtId="189" formatCode="\^;\^;\^"/>
    </dxf>
    <dxf>
      <numFmt numFmtId="188" formatCode="\^"/>
    </dxf>
    <dxf>
      <numFmt numFmtId="188" formatCode="\^"/>
    </dxf>
    <dxf>
      <numFmt numFmtId="189"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9" formatCode="\^;\^;\^"/>
    </dxf>
    <dxf>
      <numFmt numFmtId="188" formatCode="\^"/>
    </dxf>
    <dxf>
      <numFmt numFmtId="189"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3" formatCode="\^;&quot;^&quot;"/>
    </dxf>
    <dxf>
      <numFmt numFmtId="189" formatCode="\^;\^;\^"/>
    </dxf>
    <dxf>
      <numFmt numFmtId="190" formatCode="&quot;-&quot;"/>
    </dxf>
    <dxf>
      <numFmt numFmtId="188" formatCode="\^"/>
    </dxf>
    <dxf>
      <numFmt numFmtId="183" formatCode="\^;&quot;^&quot;"/>
    </dxf>
    <dxf>
      <numFmt numFmtId="189" formatCode="\^;\^;\^"/>
    </dxf>
    <dxf>
      <numFmt numFmtId="190" formatCode="&quot;-&quot;"/>
    </dxf>
    <dxf>
      <numFmt numFmtId="188" formatCode="\^"/>
    </dxf>
    <dxf>
      <numFmt numFmtId="188" formatCode="\^"/>
    </dxf>
    <dxf>
      <numFmt numFmtId="188" formatCode="\^"/>
    </dxf>
    <dxf>
      <numFmt numFmtId="189"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9"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90" formatCode="&quot;-&quot;"/>
    </dxf>
    <dxf>
      <numFmt numFmtId="188" formatCode="\^"/>
    </dxf>
    <dxf>
      <numFmt numFmtId="188" formatCode="\^"/>
    </dxf>
    <dxf>
      <numFmt numFmtId="188" formatCode="\^"/>
    </dxf>
    <dxf>
      <numFmt numFmtId="188" formatCode="\^"/>
    </dxf>
    <dxf>
      <numFmt numFmtId="188" formatCode="\^"/>
    </dxf>
    <dxf>
      <numFmt numFmtId="188" formatCode="\^"/>
    </dxf>
    <dxf>
      <numFmt numFmtId="190" formatCode="&quot;-&quot;"/>
    </dxf>
    <dxf>
      <numFmt numFmtId="188" formatCode="\^"/>
    </dxf>
    <dxf>
      <numFmt numFmtId="188" formatCode="\^"/>
    </dxf>
    <dxf>
      <numFmt numFmtId="190" formatCode="&quot;-&quot;"/>
    </dxf>
    <dxf>
      <numFmt numFmtId="188" formatCode="\^"/>
    </dxf>
    <dxf>
      <numFmt numFmtId="188" formatCode="\^"/>
    </dxf>
    <dxf>
      <numFmt numFmtId="189"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9" formatCode="\^;\^;\^"/>
    </dxf>
    <dxf>
      <numFmt numFmtId="188" formatCode="\^"/>
    </dxf>
    <dxf>
      <numFmt numFmtId="188" formatCode="\^"/>
    </dxf>
    <dxf>
      <numFmt numFmtId="189" formatCode="\^;\^;\^"/>
    </dxf>
    <dxf>
      <numFmt numFmtId="188" formatCode="\^"/>
    </dxf>
    <dxf>
      <numFmt numFmtId="188" formatCode="\^"/>
    </dxf>
    <dxf>
      <numFmt numFmtId="190" formatCode="&quot;-&quot;"/>
    </dxf>
    <dxf>
      <numFmt numFmtId="188" formatCode="\^"/>
    </dxf>
    <dxf>
      <numFmt numFmtId="188" formatCode="\^"/>
    </dxf>
    <dxf>
      <numFmt numFmtId="188" formatCode="\^"/>
    </dxf>
    <dxf>
      <numFmt numFmtId="189" formatCode="\^;\^;\^"/>
    </dxf>
    <dxf>
      <numFmt numFmtId="190" formatCode="&quot;-&quot;"/>
    </dxf>
    <dxf>
      <numFmt numFmtId="188" formatCode="\^"/>
    </dxf>
    <dxf>
      <numFmt numFmtId="188" formatCode="\^"/>
    </dxf>
    <dxf>
      <numFmt numFmtId="190" formatCode="&quot;-&quot;"/>
    </dxf>
    <dxf>
      <numFmt numFmtId="188" formatCode="\^"/>
    </dxf>
    <dxf>
      <numFmt numFmtId="188" formatCode="\^"/>
    </dxf>
    <dxf>
      <numFmt numFmtId="188" formatCode="\^"/>
    </dxf>
    <dxf>
      <numFmt numFmtId="188" formatCode="\^"/>
    </dxf>
    <dxf>
      <numFmt numFmtId="190" formatCode="&quot;-&quot;"/>
    </dxf>
    <dxf>
      <numFmt numFmtId="188" formatCode="\^"/>
    </dxf>
    <dxf>
      <numFmt numFmtId="188" formatCode="\^"/>
    </dxf>
    <dxf>
      <numFmt numFmtId="189" formatCode="\^;\^;\^"/>
    </dxf>
    <dxf>
      <numFmt numFmtId="190" formatCode="&quot;-&quot;"/>
    </dxf>
    <dxf>
      <numFmt numFmtId="189" formatCode="\^;\^;\^"/>
    </dxf>
    <dxf>
      <numFmt numFmtId="190" formatCode="&quot;-&quot;"/>
    </dxf>
    <dxf>
      <numFmt numFmtId="189" formatCode="\^;\^;\^"/>
    </dxf>
    <dxf>
      <numFmt numFmtId="188" formatCode="\^"/>
    </dxf>
    <dxf>
      <numFmt numFmtId="188" formatCode="\^"/>
    </dxf>
    <dxf>
      <numFmt numFmtId="188" formatCode="\^"/>
    </dxf>
    <dxf>
      <numFmt numFmtId="190" formatCode="&quot;-&quot;"/>
    </dxf>
    <dxf>
      <numFmt numFmtId="188" formatCode="\^"/>
    </dxf>
    <dxf>
      <numFmt numFmtId="188" formatCode="\^"/>
    </dxf>
    <dxf>
      <numFmt numFmtId="188" formatCode="\^"/>
    </dxf>
    <dxf>
      <numFmt numFmtId="188" formatCode="\^"/>
    </dxf>
    <dxf>
      <numFmt numFmtId="190" formatCode="&quot;-&quot;"/>
    </dxf>
    <dxf>
      <numFmt numFmtId="190" formatCode="&quot;-&quot;"/>
    </dxf>
    <dxf>
      <numFmt numFmtId="190" formatCode="&quot;-&quot;"/>
    </dxf>
    <dxf>
      <numFmt numFmtId="188" formatCode="\^"/>
    </dxf>
    <dxf>
      <numFmt numFmtId="188" formatCode="\^"/>
    </dxf>
    <dxf>
      <numFmt numFmtId="188" formatCode="\^"/>
    </dxf>
    <dxf>
      <numFmt numFmtId="188" formatCode="\^"/>
    </dxf>
    <dxf>
      <numFmt numFmtId="188" formatCode="\^"/>
    </dxf>
    <dxf>
      <numFmt numFmtId="190" formatCode="&quot;-&quot;"/>
    </dxf>
    <dxf>
      <numFmt numFmtId="188" formatCode="\^"/>
    </dxf>
    <dxf>
      <numFmt numFmtId="189" formatCode="\^;\^;\^"/>
    </dxf>
    <dxf>
      <numFmt numFmtId="188" formatCode="\^"/>
    </dxf>
    <dxf>
      <numFmt numFmtId="190" formatCode="&quot;-&quot;"/>
    </dxf>
    <dxf>
      <numFmt numFmtId="188" formatCode="\^"/>
    </dxf>
    <dxf>
      <numFmt numFmtId="188" formatCode="\^"/>
    </dxf>
    <dxf>
      <numFmt numFmtId="183" formatCode="\^;&quot;^&quot;"/>
    </dxf>
    <dxf>
      <numFmt numFmtId="188" formatCode="\^"/>
    </dxf>
    <dxf>
      <numFmt numFmtId="188" formatCode="\^"/>
    </dxf>
    <dxf>
      <numFmt numFmtId="183" formatCode="\^;&quot;^&quot;"/>
    </dxf>
    <dxf>
      <numFmt numFmtId="188" formatCode="\^"/>
    </dxf>
    <dxf>
      <numFmt numFmtId="188" formatCode="\^"/>
    </dxf>
    <dxf>
      <numFmt numFmtId="190" formatCode="&quot;-&quot;"/>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1.xml"/><Relationship Id="rId61"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idor\trabajos%20en%20curso\CORES\BOLETIN\Datos%20Enero\D_4C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election activeCell="M1" sqref="M1"/>
    </sheetView>
  </sheetViews>
  <sheetFormatPr baseColWidth="10" defaultColWidth="11.125" defaultRowHeight="15" customHeight="1" x14ac:dyDescent="0.2"/>
  <cols>
    <col min="1" max="1" width="9" style="3" customWidth="1"/>
    <col min="2" max="2" width="3.625" style="3" customWidth="1"/>
    <col min="3" max="3" width="7.5" style="3" customWidth="1"/>
    <col min="4" max="4" width="4.625" style="3" customWidth="1"/>
    <col min="5" max="5" width="8.125" style="3" customWidth="1"/>
    <col min="6" max="9" width="11.125" style="3"/>
    <col min="10" max="10" width="12.625" style="3" customWidth="1"/>
    <col min="11" max="16384" width="11.125" style="3"/>
  </cols>
  <sheetData>
    <row r="2" spans="1:9" ht="15" customHeight="1" x14ac:dyDescent="0.25">
      <c r="A2" s="2" t="s">
        <v>694</v>
      </c>
    </row>
    <row r="3" spans="1:9" ht="15" customHeight="1" x14ac:dyDescent="0.2">
      <c r="A3" s="500">
        <v>45444</v>
      </c>
    </row>
    <row r="4" spans="1:9" ht="15" customHeight="1" x14ac:dyDescent="0.25">
      <c r="A4" s="759" t="s">
        <v>19</v>
      </c>
      <c r="B4" s="759"/>
      <c r="C4" s="759"/>
      <c r="D4" s="759"/>
      <c r="E4" s="759"/>
      <c r="F4" s="759"/>
      <c r="G4" s="759"/>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7" t="s">
        <v>0</v>
      </c>
      <c r="D8" s="9"/>
      <c r="E8" s="14"/>
      <c r="F8" s="14"/>
      <c r="G8" s="14"/>
    </row>
    <row r="9" spans="1:9" ht="15" customHeight="1" x14ac:dyDescent="0.2">
      <c r="A9" s="14"/>
      <c r="B9" s="14"/>
      <c r="C9" s="68" t="s">
        <v>104</v>
      </c>
      <c r="D9" s="9"/>
      <c r="E9" s="9"/>
      <c r="F9" s="9"/>
      <c r="G9" s="9"/>
      <c r="H9" s="8"/>
      <c r="I9" s="8"/>
    </row>
    <row r="10" spans="1:9" ht="15" customHeight="1" x14ac:dyDescent="0.2">
      <c r="A10" s="14"/>
      <c r="B10" s="14"/>
      <c r="C10" s="68"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09" t="s">
        <v>493</v>
      </c>
      <c r="D17" s="209"/>
      <c r="E17" s="209"/>
      <c r="F17" s="209"/>
      <c r="G17" s="209"/>
      <c r="H17" s="209"/>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501</v>
      </c>
      <c r="D20" s="8"/>
      <c r="E20" s="8"/>
      <c r="F20" s="8"/>
      <c r="G20" s="8"/>
      <c r="H20" s="8"/>
      <c r="I20" s="8"/>
    </row>
    <row r="21" spans="2:9" ht="15" customHeight="1" x14ac:dyDescent="0.2">
      <c r="C21" s="8" t="s">
        <v>27</v>
      </c>
      <c r="D21" s="8"/>
      <c r="E21" s="8"/>
      <c r="F21" s="11"/>
      <c r="G21" s="11"/>
      <c r="H21" s="11"/>
      <c r="I21" s="11"/>
    </row>
    <row r="22" spans="2:9" ht="15" customHeight="1" x14ac:dyDescent="0.2">
      <c r="C22" s="8" t="s">
        <v>199</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09" t="s">
        <v>503</v>
      </c>
      <c r="D25" s="209"/>
      <c r="E25" s="209"/>
      <c r="F25" s="209"/>
      <c r="G25" s="8"/>
      <c r="H25" s="8"/>
    </row>
    <row r="26" spans="2:9" ht="15" customHeight="1" x14ac:dyDescent="0.2">
      <c r="C26" s="209" t="s">
        <v>33</v>
      </c>
      <c r="D26" s="209"/>
      <c r="E26" s="209"/>
      <c r="F26" s="209"/>
      <c r="G26" s="8"/>
      <c r="H26" s="8"/>
    </row>
    <row r="27" spans="2:9" ht="15" customHeight="1" x14ac:dyDescent="0.2">
      <c r="C27" s="209" t="s">
        <v>433</v>
      </c>
      <c r="D27" s="209"/>
      <c r="E27" s="209"/>
      <c r="F27" s="209"/>
      <c r="G27" s="209"/>
      <c r="H27" s="209"/>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437</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243</v>
      </c>
      <c r="D35" s="8"/>
      <c r="E35" s="8"/>
      <c r="F35" s="8"/>
      <c r="G35" s="8"/>
    </row>
    <row r="36" spans="1:9" ht="15" customHeight="1" x14ac:dyDescent="0.2">
      <c r="C36" s="8" t="s">
        <v>222</v>
      </c>
      <c r="D36" s="8"/>
      <c r="E36" s="8"/>
      <c r="F36" s="8"/>
      <c r="G36" s="11"/>
    </row>
    <row r="37" spans="1:9" ht="15" customHeight="1" x14ac:dyDescent="0.2">
      <c r="A37" s="6"/>
      <c r="C37" s="209" t="s">
        <v>34</v>
      </c>
      <c r="D37" s="209"/>
      <c r="E37" s="209"/>
      <c r="F37" s="209"/>
      <c r="G37" s="209"/>
      <c r="H37" s="8"/>
      <c r="I37" s="8"/>
    </row>
    <row r="38" spans="1:9" ht="15" customHeight="1" x14ac:dyDescent="0.2">
      <c r="A38" s="6"/>
      <c r="C38" s="209" t="s">
        <v>496</v>
      </c>
      <c r="D38" s="209"/>
      <c r="E38" s="209"/>
      <c r="F38" s="209"/>
      <c r="G38" s="209"/>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246</v>
      </c>
      <c r="D43" s="8"/>
      <c r="E43" s="8"/>
      <c r="F43" s="8"/>
      <c r="H43" s="11"/>
      <c r="I43" s="11"/>
    </row>
    <row r="44" spans="1:9" ht="15" customHeight="1" x14ac:dyDescent="0.2">
      <c r="C44" s="8" t="s">
        <v>495</v>
      </c>
      <c r="D44" s="8"/>
      <c r="E44" s="8"/>
      <c r="F44" s="8"/>
      <c r="G44" s="11"/>
    </row>
    <row r="45" spans="1:9" ht="15" customHeight="1" x14ac:dyDescent="0.2">
      <c r="C45" s="8" t="s">
        <v>247</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494</v>
      </c>
      <c r="D49" s="8"/>
      <c r="E49" s="8"/>
      <c r="F49" s="8"/>
      <c r="G49" s="8"/>
    </row>
    <row r="50" spans="1:8" ht="15" customHeight="1" x14ac:dyDescent="0.2">
      <c r="B50" s="6"/>
      <c r="C50" s="8" t="s">
        <v>478</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09" t="s">
        <v>22</v>
      </c>
      <c r="D56" s="209"/>
      <c r="E56" s="209"/>
      <c r="F56" s="209"/>
      <c r="G56" s="209"/>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721" t="s">
        <v>619</v>
      </c>
      <c r="D63" s="721"/>
      <c r="E63" s="721"/>
      <c r="F63" s="721"/>
      <c r="G63" s="721"/>
    </row>
    <row r="64" spans="1:8" ht="15" customHeight="1" x14ac:dyDescent="0.2">
      <c r="B64" s="6"/>
      <c r="C64" s="8" t="s">
        <v>361</v>
      </c>
      <c r="D64" s="8"/>
      <c r="E64" s="8"/>
      <c r="F64" s="8"/>
      <c r="G64" s="8"/>
    </row>
    <row r="65" spans="2:9" ht="15" customHeight="1" x14ac:dyDescent="0.2">
      <c r="B65" s="6"/>
      <c r="C65" s="8" t="s">
        <v>624</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487</v>
      </c>
      <c r="D69" s="8"/>
      <c r="E69" s="8"/>
      <c r="F69" s="8"/>
      <c r="G69" s="10"/>
      <c r="H69" s="10"/>
    </row>
    <row r="70" spans="2:9" ht="15" customHeight="1" x14ac:dyDescent="0.2">
      <c r="B70" s="6"/>
      <c r="C70" s="8" t="s">
        <v>18</v>
      </c>
      <c r="D70" s="8"/>
      <c r="E70" s="8"/>
      <c r="F70" s="8"/>
      <c r="G70" s="10"/>
    </row>
    <row r="71" spans="2:9" ht="15" customHeight="1" x14ac:dyDescent="0.2">
      <c r="C71" s="209" t="s">
        <v>498</v>
      </c>
      <c r="D71" s="209"/>
      <c r="E71" s="209"/>
      <c r="F71" s="8"/>
      <c r="G71" s="8"/>
    </row>
    <row r="72" spans="2:9" ht="15" customHeight="1" x14ac:dyDescent="0.2">
      <c r="C72" s="8" t="s">
        <v>497</v>
      </c>
      <c r="D72" s="8"/>
      <c r="E72" s="8"/>
      <c r="F72" s="8"/>
      <c r="G72" s="8"/>
      <c r="H72" s="8"/>
    </row>
    <row r="73" spans="2:9" ht="15" customHeight="1" x14ac:dyDescent="0.2">
      <c r="C73" s="8" t="s">
        <v>338</v>
      </c>
      <c r="D73" s="8"/>
      <c r="E73" s="8"/>
      <c r="F73" s="8"/>
    </row>
    <row r="74" spans="2:9" ht="15" customHeight="1" x14ac:dyDescent="0.2">
      <c r="C74" s="8" t="s">
        <v>519</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09" t="s">
        <v>345</v>
      </c>
      <c r="D79" s="209"/>
      <c r="E79" s="209"/>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09" t="s">
        <v>360</v>
      </c>
      <c r="D84" s="209"/>
      <c r="E84" s="209"/>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499</v>
      </c>
      <c r="D90" s="8"/>
      <c r="E90" s="8"/>
      <c r="F90" s="8"/>
      <c r="G90" s="8"/>
      <c r="H90" s="8"/>
      <c r="I90" s="10"/>
      <c r="J90" s="10"/>
    </row>
    <row r="91" spans="1:10" ht="15" customHeight="1" x14ac:dyDescent="0.2">
      <c r="C91" s="209" t="s">
        <v>500</v>
      </c>
      <c r="D91" s="209"/>
      <c r="E91" s="209"/>
      <c r="F91" s="209"/>
      <c r="G91" s="10"/>
      <c r="H91" s="10"/>
      <c r="I91" s="10"/>
    </row>
    <row r="92" spans="1:10" ht="15" customHeight="1" x14ac:dyDescent="0.2">
      <c r="C92" s="209" t="s">
        <v>40</v>
      </c>
      <c r="D92" s="209"/>
      <c r="E92" s="209"/>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60" t="s">
        <v>505</v>
      </c>
      <c r="B98" s="761"/>
      <c r="C98" s="761"/>
      <c r="D98" s="761"/>
      <c r="E98" s="761"/>
      <c r="F98" s="761"/>
      <c r="G98" s="761"/>
      <c r="H98" s="761"/>
      <c r="I98" s="761"/>
      <c r="J98" s="761"/>
      <c r="K98" s="761"/>
    </row>
    <row r="99" spans="1:11" ht="15" customHeight="1" x14ac:dyDescent="0.2">
      <c r="A99" s="761"/>
      <c r="B99" s="761"/>
      <c r="C99" s="761"/>
      <c r="D99" s="761"/>
      <c r="E99" s="761"/>
      <c r="F99" s="761"/>
      <c r="G99" s="761"/>
      <c r="H99" s="761"/>
      <c r="I99" s="761"/>
      <c r="J99" s="761"/>
      <c r="K99" s="761"/>
    </row>
    <row r="100" spans="1:11" ht="15" customHeight="1" x14ac:dyDescent="0.2">
      <c r="A100" s="761"/>
      <c r="B100" s="761"/>
      <c r="C100" s="761"/>
      <c r="D100" s="761"/>
      <c r="E100" s="761"/>
      <c r="F100" s="761"/>
      <c r="G100" s="761"/>
      <c r="H100" s="761"/>
      <c r="I100" s="761"/>
      <c r="J100" s="761"/>
      <c r="K100" s="761"/>
    </row>
    <row r="101" spans="1:11" ht="15" customHeight="1" x14ac:dyDescent="0.2">
      <c r="A101" s="761"/>
      <c r="B101" s="761"/>
      <c r="C101" s="761"/>
      <c r="D101" s="761"/>
      <c r="E101" s="761"/>
      <c r="F101" s="761"/>
      <c r="G101" s="761"/>
      <c r="H101" s="761"/>
      <c r="I101" s="761"/>
      <c r="J101" s="761"/>
      <c r="K101" s="761"/>
    </row>
    <row r="102" spans="1:11" ht="15" customHeight="1" x14ac:dyDescent="0.2">
      <c r="A102" s="761"/>
      <c r="B102" s="761"/>
      <c r="C102" s="761"/>
      <c r="D102" s="761"/>
      <c r="E102" s="761"/>
      <c r="F102" s="761"/>
      <c r="G102" s="761"/>
      <c r="H102" s="761"/>
      <c r="I102" s="761"/>
      <c r="J102" s="761"/>
      <c r="K102" s="761"/>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4:G64" location="'Tasa variación año móvil GN '!A1" display="Tasa variación año móvil de consumo gas natural " xr:uid="{00000000-0004-0000-0100-00001D000000}"/>
    <hyperlink ref="C65:H65" location="'Consumo de gas natural por CCAA'!A1" display="Consumo de gas natural por Comunidad Autónoma y grupos de presión" xr:uid="{00000000-0004-0000-0100-00001E000000}"/>
    <hyperlink ref="C69:F69" location="'import. GN paises'!A1" display="Importaciones de gas natural por países" xr:uid="{00000000-0004-0000-0100-00001F000000}"/>
    <hyperlink ref="C70:F70" location="'import. GN puntos entrada '!A1" display="Importaciones por punto de entrada" xr:uid="{00000000-0004-0000-0100-000020000000}"/>
    <hyperlink ref="C72:H72" location="'export. GN paises'!A1" display="Exportaciones de gas natural por países y zonas económicas" xr:uid="{00000000-0004-0000-0100-000021000000}"/>
    <hyperlink ref="C73:F73" location="'export. GN puntos salida'!A1" display="Exportaciones por punto de salida" xr:uid="{00000000-0004-0000-0100-000022000000}"/>
    <hyperlink ref="C78:F78" location="'Producción interior GN'!A1" display="Producción interior de gas natural" xr:uid="{00000000-0004-0000-0100-000023000000}"/>
    <hyperlink ref="C83:G83" location="'PVP máximo TUR'!A1" display="PVP máximo de las tarifas último recurso de gas natural " xr:uid="{00000000-0004-0000-0100-000024000000}"/>
    <hyperlink ref="C88:G88" location="'Stocks mat. primas y PP'!A1" display="Stocks de crudo, materias primas y productos petrolíferos" xr:uid="{00000000-0004-0000-0100-000025000000}"/>
    <hyperlink ref="C89:G89" location="'EMS prod. pet.'!A1" display="Existencias mínimas de seguridad de productos petroliferos" xr:uid="{00000000-0004-0000-0100-000026000000}"/>
    <hyperlink ref="C90:H90" location="'Nivel Stocks España'!A1" display="Nivel de Stocks en España calculado en días de importaciones netas" xr:uid="{00000000-0004-0000-0100-000027000000}"/>
    <hyperlink ref="A94:F94" location="'Unidades y factores conversión'!A1" display="Unidades y factores de conversión utilizados " xr:uid="{00000000-0004-0000-0100-000028000000}"/>
    <hyperlink ref="C27:I27" location="'Consumo Comb. Auto CCAA'!A1" display="Consumo de combustibles de automoción por Comunidades Autónomas" xr:uid="{00000000-0004-0000-0100-000029000000}"/>
    <hyperlink ref="C37:I37" location="'imp-exp PP'!A1" display="Importaciones - Exportaciones de productos petrolíferos por productos" xr:uid="{00000000-0004-0000-0100-00002A000000}"/>
    <hyperlink ref="C38:H38" location="'imp-exp PP paises'!A1" display="Importaciones - Exportaciones de productos petrolíferos por países " xr:uid="{00000000-0004-0000-0100-00002B000000}"/>
    <hyperlink ref="C17:H17" location="'Tv año móvil cons. PP'!A1" display="Tasa variación año móvil del consumo de productos petrolíferos" xr:uid="{00000000-0004-0000-0100-00002C000000}"/>
    <hyperlink ref="C25:H25" location="'Tv año móvil cons. auto'!A1" display="Tasa de variación año móvil combustibles de automoción" xr:uid="{00000000-0004-0000-0100-00002D000000}"/>
    <hyperlink ref="C26:H26" location="'Consumo Comb. Auto Canales'!A1" display="Consumo de combustibles de automoción por canales" xr:uid="{00000000-0004-0000-0100-00002E000000}"/>
    <hyperlink ref="C71:G71" location="'Coste de aprov'!A1" display="Coste de aprovisionamiento gas natural" xr:uid="{00000000-0004-0000-0100-00002F000000}"/>
    <hyperlink ref="C79:G79" location="'Balance  Gas natural'!A1" display="Balance de producción y consumo de gas natural " xr:uid="{00000000-0004-0000-0100-000030000000}"/>
    <hyperlink ref="C84:F84" location="'Cotizaciones GN'!A1" display="Cotizaciones del gas natural" xr:uid="{00000000-0004-0000-0100-000031000000}"/>
    <hyperlink ref="C91:F91" location="'RREE Cores'!A1" display="Reservas estrategicas Cores" xr:uid="{00000000-0004-0000-0100-000032000000}"/>
    <hyperlink ref="C92:E92" location="'Existencias GN'!A1" display="Existencias gas natural" xr:uid="{00000000-0004-0000-0100-000033000000}"/>
    <hyperlink ref="C54:G54" location="'Cotizaciones de los crudos'!A1" display="Cotizaciones de los crudos de referencia y tipo de cambio" xr:uid="{00000000-0004-0000-0100-000034000000}"/>
    <hyperlink ref="C74" location="'importaciones netas GN'!A1" display="Importaciones netas de gas natural " xr:uid="{00000000-0004-0000-0100-000035000000}"/>
    <hyperlink ref="C65" location="'Consumo de gas natural por CCAA'!A1" display="Consumo de gas natural por Comunidades Autónomas y tramos de presión" xr:uid="{00000000-0004-0000-0100-000036000000}"/>
    <hyperlink ref="C63:G63" location="'Consumo GN por tramos presión'!A1" display="Consumo de gas natural por tramos de presión" xr:uid="{00000000-0004-0000-0100-000037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Normal="100" zoomScaleSheetLayoutView="100" workbookViewId="0">
      <selection activeCell="H6" sqref="H6"/>
    </sheetView>
  </sheetViews>
  <sheetFormatPr baseColWidth="10" defaultRowHeight="12.75" x14ac:dyDescent="0.2"/>
  <cols>
    <col min="1" max="1" width="32.5" style="81" customWidth="1"/>
    <col min="2" max="2" width="10.125" style="81" customWidth="1"/>
    <col min="3" max="3" width="14.125" style="81" customWidth="1"/>
    <col min="4" max="4" width="12.5" style="81" customWidth="1"/>
    <col min="5" max="5" width="11.125" style="81" customWidth="1"/>
    <col min="6" max="6" width="9.125" style="81" customWidth="1"/>
    <col min="7" max="7" width="12.625" style="81" customWidth="1"/>
    <col min="8" max="8" width="15.125" style="81" customWidth="1"/>
    <col min="9" max="10" width="12.125" style="81" customWidth="1"/>
    <col min="11" max="15" width="11" style="81"/>
    <col min="16" max="256" width="10" style="81"/>
    <col min="257" max="257" width="19.625" style="81" customWidth="1"/>
    <col min="258" max="258" width="9.125" style="81" customWidth="1"/>
    <col min="259" max="260" width="11" style="81" bestFit="1" customWidth="1"/>
    <col min="261" max="262" width="8.125" style="81" bestFit="1" customWidth="1"/>
    <col min="263" max="263" width="10.125" style="81" bestFit="1" customWidth="1"/>
    <col min="264" max="264" width="11" style="81" bestFit="1" customWidth="1"/>
    <col min="265" max="266" width="10.625" style="81" bestFit="1" customWidth="1"/>
    <col min="267" max="512" width="10" style="81"/>
    <col min="513" max="513" width="19.625" style="81" customWidth="1"/>
    <col min="514" max="514" width="9.125" style="81" customWidth="1"/>
    <col min="515" max="516" width="11" style="81" bestFit="1" customWidth="1"/>
    <col min="517" max="518" width="8.125" style="81" bestFit="1" customWidth="1"/>
    <col min="519" max="519" width="10.125" style="81" bestFit="1" customWidth="1"/>
    <col min="520" max="520" width="11" style="81" bestFit="1" customWidth="1"/>
    <col min="521" max="522" width="10.625" style="81" bestFit="1" customWidth="1"/>
    <col min="523" max="768" width="10" style="81"/>
    <col min="769" max="769" width="19.625" style="81" customWidth="1"/>
    <col min="770" max="770" width="9.125" style="81" customWidth="1"/>
    <col min="771" max="772" width="11" style="81" bestFit="1" customWidth="1"/>
    <col min="773" max="774" width="8.125" style="81" bestFit="1" customWidth="1"/>
    <col min="775" max="775" width="10.125" style="81" bestFit="1" customWidth="1"/>
    <col min="776" max="776" width="11" style="81" bestFit="1" customWidth="1"/>
    <col min="777" max="778" width="10.625" style="81" bestFit="1" customWidth="1"/>
    <col min="779" max="1024" width="11" style="81"/>
    <col min="1025" max="1025" width="19.625" style="81" customWidth="1"/>
    <col min="1026" max="1026" width="9.125" style="81" customWidth="1"/>
    <col min="1027" max="1028" width="11" style="81" bestFit="1" customWidth="1"/>
    <col min="1029" max="1030" width="8.125" style="81" bestFit="1" customWidth="1"/>
    <col min="1031" max="1031" width="10.125" style="81" bestFit="1" customWidth="1"/>
    <col min="1032" max="1032" width="11" style="81" bestFit="1" customWidth="1"/>
    <col min="1033" max="1034" width="10.625" style="81" bestFit="1" customWidth="1"/>
    <col min="1035" max="1280" width="10" style="81"/>
    <col min="1281" max="1281" width="19.625" style="81" customWidth="1"/>
    <col min="1282" max="1282" width="9.125" style="81" customWidth="1"/>
    <col min="1283" max="1284" width="11" style="81" bestFit="1" customWidth="1"/>
    <col min="1285" max="1286" width="8.125" style="81" bestFit="1" customWidth="1"/>
    <col min="1287" max="1287" width="10.125" style="81" bestFit="1" customWidth="1"/>
    <col min="1288" max="1288" width="11" style="81" bestFit="1" customWidth="1"/>
    <col min="1289" max="1290" width="10.625" style="81" bestFit="1" customWidth="1"/>
    <col min="1291" max="1536" width="10" style="81"/>
    <col min="1537" max="1537" width="19.625" style="81" customWidth="1"/>
    <col min="1538" max="1538" width="9.125" style="81" customWidth="1"/>
    <col min="1539" max="1540" width="11" style="81" bestFit="1" customWidth="1"/>
    <col min="1541" max="1542" width="8.125" style="81" bestFit="1" customWidth="1"/>
    <col min="1543" max="1543" width="10.125" style="81" bestFit="1" customWidth="1"/>
    <col min="1544" max="1544" width="11" style="81" bestFit="1" customWidth="1"/>
    <col min="1545" max="1546" width="10.625" style="81" bestFit="1" customWidth="1"/>
    <col min="1547" max="1792" width="10" style="81"/>
    <col min="1793" max="1793" width="19.625" style="81" customWidth="1"/>
    <col min="1794" max="1794" width="9.125" style="81" customWidth="1"/>
    <col min="1795" max="1796" width="11" style="81" bestFit="1" customWidth="1"/>
    <col min="1797" max="1798" width="8.125" style="81" bestFit="1" customWidth="1"/>
    <col min="1799" max="1799" width="10.125" style="81" bestFit="1" customWidth="1"/>
    <col min="1800" max="1800" width="11" style="81" bestFit="1" customWidth="1"/>
    <col min="1801" max="1802" width="10.625" style="81" bestFit="1" customWidth="1"/>
    <col min="1803" max="2048" width="11" style="81"/>
    <col min="2049" max="2049" width="19.625" style="81" customWidth="1"/>
    <col min="2050" max="2050" width="9.125" style="81" customWidth="1"/>
    <col min="2051" max="2052" width="11" style="81" bestFit="1" customWidth="1"/>
    <col min="2053" max="2054" width="8.125" style="81" bestFit="1" customWidth="1"/>
    <col min="2055" max="2055" width="10.125" style="81" bestFit="1" customWidth="1"/>
    <col min="2056" max="2056" width="11" style="81" bestFit="1" customWidth="1"/>
    <col min="2057" max="2058" width="10.625" style="81" bestFit="1" customWidth="1"/>
    <col min="2059" max="2304" width="10" style="81"/>
    <col min="2305" max="2305" width="19.625" style="81" customWidth="1"/>
    <col min="2306" max="2306" width="9.125" style="81" customWidth="1"/>
    <col min="2307" max="2308" width="11" style="81" bestFit="1" customWidth="1"/>
    <col min="2309" max="2310" width="8.125" style="81" bestFit="1" customWidth="1"/>
    <col min="2311" max="2311" width="10.125" style="81" bestFit="1" customWidth="1"/>
    <col min="2312" max="2312" width="11" style="81" bestFit="1" customWidth="1"/>
    <col min="2313" max="2314" width="10.625" style="81" bestFit="1" customWidth="1"/>
    <col min="2315" max="2560" width="10" style="81"/>
    <col min="2561" max="2561" width="19.625" style="81" customWidth="1"/>
    <col min="2562" max="2562" width="9.125" style="81" customWidth="1"/>
    <col min="2563" max="2564" width="11" style="81" bestFit="1" customWidth="1"/>
    <col min="2565" max="2566" width="8.125" style="81" bestFit="1" customWidth="1"/>
    <col min="2567" max="2567" width="10.125" style="81" bestFit="1" customWidth="1"/>
    <col min="2568" max="2568" width="11" style="81" bestFit="1" customWidth="1"/>
    <col min="2569" max="2570" width="10.625" style="81" bestFit="1" customWidth="1"/>
    <col min="2571" max="2816" width="10" style="81"/>
    <col min="2817" max="2817" width="19.625" style="81" customWidth="1"/>
    <col min="2818" max="2818" width="9.125" style="81" customWidth="1"/>
    <col min="2819" max="2820" width="11" style="81" bestFit="1" customWidth="1"/>
    <col min="2821" max="2822" width="8.125" style="81" bestFit="1" customWidth="1"/>
    <col min="2823" max="2823" width="10.125" style="81" bestFit="1" customWidth="1"/>
    <col min="2824" max="2824" width="11" style="81" bestFit="1" customWidth="1"/>
    <col min="2825" max="2826" width="10.625" style="81" bestFit="1" customWidth="1"/>
    <col min="2827" max="3072" width="11" style="81"/>
    <col min="3073" max="3073" width="19.625" style="81" customWidth="1"/>
    <col min="3074" max="3074" width="9.125" style="81" customWidth="1"/>
    <col min="3075" max="3076" width="11" style="81" bestFit="1" customWidth="1"/>
    <col min="3077" max="3078" width="8.125" style="81" bestFit="1" customWidth="1"/>
    <col min="3079" max="3079" width="10.125" style="81" bestFit="1" customWidth="1"/>
    <col min="3080" max="3080" width="11" style="81" bestFit="1" customWidth="1"/>
    <col min="3081" max="3082" width="10.625" style="81" bestFit="1" customWidth="1"/>
    <col min="3083" max="3328" width="10" style="81"/>
    <col min="3329" max="3329" width="19.625" style="81" customWidth="1"/>
    <col min="3330" max="3330" width="9.125" style="81" customWidth="1"/>
    <col min="3331" max="3332" width="11" style="81" bestFit="1" customWidth="1"/>
    <col min="3333" max="3334" width="8.125" style="81" bestFit="1" customWidth="1"/>
    <col min="3335" max="3335" width="10.125" style="81" bestFit="1" customWidth="1"/>
    <col min="3336" max="3336" width="11" style="81" bestFit="1" customWidth="1"/>
    <col min="3337" max="3338" width="10.625" style="81" bestFit="1" customWidth="1"/>
    <col min="3339" max="3584" width="10" style="81"/>
    <col min="3585" max="3585" width="19.625" style="81" customWidth="1"/>
    <col min="3586" max="3586" width="9.125" style="81" customWidth="1"/>
    <col min="3587" max="3588" width="11" style="81" bestFit="1" customWidth="1"/>
    <col min="3589" max="3590" width="8.125" style="81" bestFit="1" customWidth="1"/>
    <col min="3591" max="3591" width="10.125" style="81" bestFit="1" customWidth="1"/>
    <col min="3592" max="3592" width="11" style="81" bestFit="1" customWidth="1"/>
    <col min="3593" max="3594" width="10.625" style="81" bestFit="1" customWidth="1"/>
    <col min="3595" max="3840" width="10" style="81"/>
    <col min="3841" max="3841" width="19.625" style="81" customWidth="1"/>
    <col min="3842" max="3842" width="9.125" style="81" customWidth="1"/>
    <col min="3843" max="3844" width="11" style="81" bestFit="1" customWidth="1"/>
    <col min="3845" max="3846" width="8.125" style="81" bestFit="1" customWidth="1"/>
    <col min="3847" max="3847" width="10.125" style="81" bestFit="1" customWidth="1"/>
    <col min="3848" max="3848" width="11" style="81" bestFit="1" customWidth="1"/>
    <col min="3849" max="3850" width="10.625" style="81" bestFit="1" customWidth="1"/>
    <col min="3851" max="4096" width="11" style="81"/>
    <col min="4097" max="4097" width="19.625" style="81" customWidth="1"/>
    <col min="4098" max="4098" width="9.125" style="81" customWidth="1"/>
    <col min="4099" max="4100" width="11" style="81" bestFit="1" customWidth="1"/>
    <col min="4101" max="4102" width="8.125" style="81" bestFit="1" customWidth="1"/>
    <col min="4103" max="4103" width="10.125" style="81" bestFit="1" customWidth="1"/>
    <col min="4104" max="4104" width="11" style="81" bestFit="1" customWidth="1"/>
    <col min="4105" max="4106" width="10.625" style="81" bestFit="1" customWidth="1"/>
    <col min="4107" max="4352" width="10" style="81"/>
    <col min="4353" max="4353" width="19.625" style="81" customWidth="1"/>
    <col min="4354" max="4354" width="9.125" style="81" customWidth="1"/>
    <col min="4355" max="4356" width="11" style="81" bestFit="1" customWidth="1"/>
    <col min="4357" max="4358" width="8.125" style="81" bestFit="1" customWidth="1"/>
    <col min="4359" max="4359" width="10.125" style="81" bestFit="1" customWidth="1"/>
    <col min="4360" max="4360" width="11" style="81" bestFit="1" customWidth="1"/>
    <col min="4361" max="4362" width="10.625" style="81" bestFit="1" customWidth="1"/>
    <col min="4363" max="4608" width="10" style="81"/>
    <col min="4609" max="4609" width="19.625" style="81" customWidth="1"/>
    <col min="4610" max="4610" width="9.125" style="81" customWidth="1"/>
    <col min="4611" max="4612" width="11" style="81" bestFit="1" customWidth="1"/>
    <col min="4613" max="4614" width="8.125" style="81" bestFit="1" customWidth="1"/>
    <col min="4615" max="4615" width="10.125" style="81" bestFit="1" customWidth="1"/>
    <col min="4616" max="4616" width="11" style="81" bestFit="1" customWidth="1"/>
    <col min="4617" max="4618" width="10.625" style="81" bestFit="1" customWidth="1"/>
    <col min="4619" max="4864" width="10" style="81"/>
    <col min="4865" max="4865" width="19.625" style="81" customWidth="1"/>
    <col min="4866" max="4866" width="9.125" style="81" customWidth="1"/>
    <col min="4867" max="4868" width="11" style="81" bestFit="1" customWidth="1"/>
    <col min="4869" max="4870" width="8.125" style="81" bestFit="1" customWidth="1"/>
    <col min="4871" max="4871" width="10.125" style="81" bestFit="1" customWidth="1"/>
    <col min="4872" max="4872" width="11" style="81" bestFit="1" customWidth="1"/>
    <col min="4873" max="4874" width="10.625" style="81" bestFit="1" customWidth="1"/>
    <col min="4875" max="5120" width="11" style="81"/>
    <col min="5121" max="5121" width="19.625" style="81" customWidth="1"/>
    <col min="5122" max="5122" width="9.125" style="81" customWidth="1"/>
    <col min="5123" max="5124" width="11" style="81" bestFit="1" customWidth="1"/>
    <col min="5125" max="5126" width="8.125" style="81" bestFit="1" customWidth="1"/>
    <col min="5127" max="5127" width="10.125" style="81" bestFit="1" customWidth="1"/>
    <col min="5128" max="5128" width="11" style="81" bestFit="1" customWidth="1"/>
    <col min="5129" max="5130" width="10.625" style="81" bestFit="1" customWidth="1"/>
    <col min="5131" max="5376" width="10" style="81"/>
    <col min="5377" max="5377" width="19.625" style="81" customWidth="1"/>
    <col min="5378" max="5378" width="9.125" style="81" customWidth="1"/>
    <col min="5379" max="5380" width="11" style="81" bestFit="1" customWidth="1"/>
    <col min="5381" max="5382" width="8.125" style="81" bestFit="1" customWidth="1"/>
    <col min="5383" max="5383" width="10.125" style="81" bestFit="1" customWidth="1"/>
    <col min="5384" max="5384" width="11" style="81" bestFit="1" customWidth="1"/>
    <col min="5385" max="5386" width="10.625" style="81" bestFit="1" customWidth="1"/>
    <col min="5387" max="5632" width="10" style="81"/>
    <col min="5633" max="5633" width="19.625" style="81" customWidth="1"/>
    <col min="5634" max="5634" width="9.125" style="81" customWidth="1"/>
    <col min="5635" max="5636" width="11" style="81" bestFit="1" customWidth="1"/>
    <col min="5637" max="5638" width="8.125" style="81" bestFit="1" customWidth="1"/>
    <col min="5639" max="5639" width="10.125" style="81" bestFit="1" customWidth="1"/>
    <col min="5640" max="5640" width="11" style="81" bestFit="1" customWidth="1"/>
    <col min="5641" max="5642" width="10.625" style="81" bestFit="1" customWidth="1"/>
    <col min="5643" max="5888" width="10" style="81"/>
    <col min="5889" max="5889" width="19.625" style="81" customWidth="1"/>
    <col min="5890" max="5890" width="9.125" style="81" customWidth="1"/>
    <col min="5891" max="5892" width="11" style="81" bestFit="1" customWidth="1"/>
    <col min="5893" max="5894" width="8.125" style="81" bestFit="1" customWidth="1"/>
    <col min="5895" max="5895" width="10.125" style="81" bestFit="1" customWidth="1"/>
    <col min="5896" max="5896" width="11" style="81" bestFit="1" customWidth="1"/>
    <col min="5897" max="5898" width="10.625" style="81" bestFit="1" customWidth="1"/>
    <col min="5899" max="6144" width="11" style="81"/>
    <col min="6145" max="6145" width="19.625" style="81" customWidth="1"/>
    <col min="6146" max="6146" width="9.125" style="81" customWidth="1"/>
    <col min="6147" max="6148" width="11" style="81" bestFit="1" customWidth="1"/>
    <col min="6149" max="6150" width="8.125" style="81" bestFit="1" customWidth="1"/>
    <col min="6151" max="6151" width="10.125" style="81" bestFit="1" customWidth="1"/>
    <col min="6152" max="6152" width="11" style="81" bestFit="1" customWidth="1"/>
    <col min="6153" max="6154" width="10.625" style="81" bestFit="1" customWidth="1"/>
    <col min="6155" max="6400" width="10" style="81"/>
    <col min="6401" max="6401" width="19.625" style="81" customWidth="1"/>
    <col min="6402" max="6402" width="9.125" style="81" customWidth="1"/>
    <col min="6403" max="6404" width="11" style="81" bestFit="1" customWidth="1"/>
    <col min="6405" max="6406" width="8.125" style="81" bestFit="1" customWidth="1"/>
    <col min="6407" max="6407" width="10.125" style="81" bestFit="1" customWidth="1"/>
    <col min="6408" max="6408" width="11" style="81" bestFit="1" customWidth="1"/>
    <col min="6409" max="6410" width="10.625" style="81" bestFit="1" customWidth="1"/>
    <col min="6411" max="6656" width="10" style="81"/>
    <col min="6657" max="6657" width="19.625" style="81" customWidth="1"/>
    <col min="6658" max="6658" width="9.125" style="81" customWidth="1"/>
    <col min="6659" max="6660" width="11" style="81" bestFit="1" customWidth="1"/>
    <col min="6661" max="6662" width="8.125" style="81" bestFit="1" customWidth="1"/>
    <col min="6663" max="6663" width="10.125" style="81" bestFit="1" customWidth="1"/>
    <col min="6664" max="6664" width="11" style="81" bestFit="1" customWidth="1"/>
    <col min="6665" max="6666" width="10.625" style="81" bestFit="1" customWidth="1"/>
    <col min="6667" max="6912" width="10" style="81"/>
    <col min="6913" max="6913" width="19.625" style="81" customWidth="1"/>
    <col min="6914" max="6914" width="9.125" style="81" customWidth="1"/>
    <col min="6915" max="6916" width="11" style="81" bestFit="1" customWidth="1"/>
    <col min="6917" max="6918" width="8.125" style="81" bestFit="1" customWidth="1"/>
    <col min="6919" max="6919" width="10.125" style="81" bestFit="1" customWidth="1"/>
    <col min="6920" max="6920" width="11" style="81" bestFit="1" customWidth="1"/>
    <col min="6921" max="6922" width="10.625" style="81" bestFit="1" customWidth="1"/>
    <col min="6923" max="7168" width="11" style="81"/>
    <col min="7169" max="7169" width="19.625" style="81" customWidth="1"/>
    <col min="7170" max="7170" width="9.125" style="81" customWidth="1"/>
    <col min="7171" max="7172" width="11" style="81" bestFit="1" customWidth="1"/>
    <col min="7173" max="7174" width="8.125" style="81" bestFit="1" customWidth="1"/>
    <col min="7175" max="7175" width="10.125" style="81" bestFit="1" customWidth="1"/>
    <col min="7176" max="7176" width="11" style="81" bestFit="1" customWidth="1"/>
    <col min="7177" max="7178" width="10.625" style="81" bestFit="1" customWidth="1"/>
    <col min="7179" max="7424" width="10" style="81"/>
    <col min="7425" max="7425" width="19.625" style="81" customWidth="1"/>
    <col min="7426" max="7426" width="9.125" style="81" customWidth="1"/>
    <col min="7427" max="7428" width="11" style="81" bestFit="1" customWidth="1"/>
    <col min="7429" max="7430" width="8.125" style="81" bestFit="1" customWidth="1"/>
    <col min="7431" max="7431" width="10.125" style="81" bestFit="1" customWidth="1"/>
    <col min="7432" max="7432" width="11" style="81" bestFit="1" customWidth="1"/>
    <col min="7433" max="7434" width="10.625" style="81" bestFit="1" customWidth="1"/>
    <col min="7435" max="7680" width="10" style="81"/>
    <col min="7681" max="7681" width="19.625" style="81" customWidth="1"/>
    <col min="7682" max="7682" width="9.125" style="81" customWidth="1"/>
    <col min="7683" max="7684" width="11" style="81" bestFit="1" customWidth="1"/>
    <col min="7685" max="7686" width="8.125" style="81" bestFit="1" customWidth="1"/>
    <col min="7687" max="7687" width="10.125" style="81" bestFit="1" customWidth="1"/>
    <col min="7688" max="7688" width="11" style="81" bestFit="1" customWidth="1"/>
    <col min="7689" max="7690" width="10.625" style="81" bestFit="1" customWidth="1"/>
    <col min="7691" max="7936" width="10" style="81"/>
    <col min="7937" max="7937" width="19.625" style="81" customWidth="1"/>
    <col min="7938" max="7938" width="9.125" style="81" customWidth="1"/>
    <col min="7939" max="7940" width="11" style="81" bestFit="1" customWidth="1"/>
    <col min="7941" max="7942" width="8.125" style="81" bestFit="1" customWidth="1"/>
    <col min="7943" max="7943" width="10.125" style="81" bestFit="1" customWidth="1"/>
    <col min="7944" max="7944" width="11" style="81" bestFit="1" customWidth="1"/>
    <col min="7945" max="7946" width="10.625" style="81" bestFit="1" customWidth="1"/>
    <col min="7947" max="8192" width="11" style="81"/>
    <col min="8193" max="8193" width="19.625" style="81" customWidth="1"/>
    <col min="8194" max="8194" width="9.125" style="81" customWidth="1"/>
    <col min="8195" max="8196" width="11" style="81" bestFit="1" customWidth="1"/>
    <col min="8197" max="8198" width="8.125" style="81" bestFit="1" customWidth="1"/>
    <col min="8199" max="8199" width="10.125" style="81" bestFit="1" customWidth="1"/>
    <col min="8200" max="8200" width="11" style="81" bestFit="1" customWidth="1"/>
    <col min="8201" max="8202" width="10.625" style="81" bestFit="1" customWidth="1"/>
    <col min="8203" max="8448" width="10" style="81"/>
    <col min="8449" max="8449" width="19.625" style="81" customWidth="1"/>
    <col min="8450" max="8450" width="9.125" style="81" customWidth="1"/>
    <col min="8451" max="8452" width="11" style="81" bestFit="1" customWidth="1"/>
    <col min="8453" max="8454" width="8.125" style="81" bestFit="1" customWidth="1"/>
    <col min="8455" max="8455" width="10.125" style="81" bestFit="1" customWidth="1"/>
    <col min="8456" max="8456" width="11" style="81" bestFit="1" customWidth="1"/>
    <col min="8457" max="8458" width="10.625" style="81" bestFit="1" customWidth="1"/>
    <col min="8459" max="8704" width="10" style="81"/>
    <col min="8705" max="8705" width="19.625" style="81" customWidth="1"/>
    <col min="8706" max="8706" width="9.125" style="81" customWidth="1"/>
    <col min="8707" max="8708" width="11" style="81" bestFit="1" customWidth="1"/>
    <col min="8709" max="8710" width="8.125" style="81" bestFit="1" customWidth="1"/>
    <col min="8711" max="8711" width="10.125" style="81" bestFit="1" customWidth="1"/>
    <col min="8712" max="8712" width="11" style="81" bestFit="1" customWidth="1"/>
    <col min="8713" max="8714" width="10.625" style="81" bestFit="1" customWidth="1"/>
    <col min="8715" max="8960" width="10" style="81"/>
    <col min="8961" max="8961" width="19.625" style="81" customWidth="1"/>
    <col min="8962" max="8962" width="9.125" style="81" customWidth="1"/>
    <col min="8963" max="8964" width="11" style="81" bestFit="1" customWidth="1"/>
    <col min="8965" max="8966" width="8.125" style="81" bestFit="1" customWidth="1"/>
    <col min="8967" max="8967" width="10.125" style="81" bestFit="1" customWidth="1"/>
    <col min="8968" max="8968" width="11" style="81" bestFit="1" customWidth="1"/>
    <col min="8969" max="8970" width="10.625" style="81" bestFit="1" customWidth="1"/>
    <col min="8971" max="9216" width="11" style="81"/>
    <col min="9217" max="9217" width="19.625" style="81" customWidth="1"/>
    <col min="9218" max="9218" width="9.125" style="81" customWidth="1"/>
    <col min="9219" max="9220" width="11" style="81" bestFit="1" customWidth="1"/>
    <col min="9221" max="9222" width="8.125" style="81" bestFit="1" customWidth="1"/>
    <col min="9223" max="9223" width="10.125" style="81" bestFit="1" customWidth="1"/>
    <col min="9224" max="9224" width="11" style="81" bestFit="1" customWidth="1"/>
    <col min="9225" max="9226" width="10.625" style="81" bestFit="1" customWidth="1"/>
    <col min="9227" max="9472" width="10" style="81"/>
    <col min="9473" max="9473" width="19.625" style="81" customWidth="1"/>
    <col min="9474" max="9474" width="9.125" style="81" customWidth="1"/>
    <col min="9475" max="9476" width="11" style="81" bestFit="1" customWidth="1"/>
    <col min="9477" max="9478" width="8.125" style="81" bestFit="1" customWidth="1"/>
    <col min="9479" max="9479" width="10.125" style="81" bestFit="1" customWidth="1"/>
    <col min="9480" max="9480" width="11" style="81" bestFit="1" customWidth="1"/>
    <col min="9481" max="9482" width="10.625" style="81" bestFit="1" customWidth="1"/>
    <col min="9483" max="9728" width="10" style="81"/>
    <col min="9729" max="9729" width="19.625" style="81" customWidth="1"/>
    <col min="9730" max="9730" width="9.125" style="81" customWidth="1"/>
    <col min="9731" max="9732" width="11" style="81" bestFit="1" customWidth="1"/>
    <col min="9733" max="9734" width="8.125" style="81" bestFit="1" customWidth="1"/>
    <col min="9735" max="9735" width="10.125" style="81" bestFit="1" customWidth="1"/>
    <col min="9736" max="9736" width="11" style="81" bestFit="1" customWidth="1"/>
    <col min="9737" max="9738" width="10.625" style="81" bestFit="1" customWidth="1"/>
    <col min="9739" max="9984" width="10" style="81"/>
    <col min="9985" max="9985" width="19.625" style="81" customWidth="1"/>
    <col min="9986" max="9986" width="9.125" style="81" customWidth="1"/>
    <col min="9987" max="9988" width="11" style="81" bestFit="1" customWidth="1"/>
    <col min="9989" max="9990" width="8.125" style="81" bestFit="1" customWidth="1"/>
    <col min="9991" max="9991" width="10.125" style="81" bestFit="1" customWidth="1"/>
    <col min="9992" max="9992" width="11" style="81" bestFit="1" customWidth="1"/>
    <col min="9993" max="9994" width="10.625" style="81" bestFit="1" customWidth="1"/>
    <col min="9995" max="10240" width="11" style="81"/>
    <col min="10241" max="10241" width="19.625" style="81" customWidth="1"/>
    <col min="10242" max="10242" width="9.125" style="81" customWidth="1"/>
    <col min="10243" max="10244" width="11" style="81" bestFit="1" customWidth="1"/>
    <col min="10245" max="10246" width="8.125" style="81" bestFit="1" customWidth="1"/>
    <col min="10247" max="10247" width="10.125" style="81" bestFit="1" customWidth="1"/>
    <col min="10248" max="10248" width="11" style="81" bestFit="1" customWidth="1"/>
    <col min="10249" max="10250" width="10.625" style="81" bestFit="1" customWidth="1"/>
    <col min="10251" max="10496" width="10" style="81"/>
    <col min="10497" max="10497" width="19.625" style="81" customWidth="1"/>
    <col min="10498" max="10498" width="9.125" style="81" customWidth="1"/>
    <col min="10499" max="10500" width="11" style="81" bestFit="1" customWidth="1"/>
    <col min="10501" max="10502" width="8.125" style="81" bestFit="1" customWidth="1"/>
    <col min="10503" max="10503" width="10.125" style="81" bestFit="1" customWidth="1"/>
    <col min="10504" max="10504" width="11" style="81" bestFit="1" customWidth="1"/>
    <col min="10505" max="10506" width="10.625" style="81" bestFit="1" customWidth="1"/>
    <col min="10507" max="10752" width="10" style="81"/>
    <col min="10753" max="10753" width="19.625" style="81" customWidth="1"/>
    <col min="10754" max="10754" width="9.125" style="81" customWidth="1"/>
    <col min="10755" max="10756" width="11" style="81" bestFit="1" customWidth="1"/>
    <col min="10757" max="10758" width="8.125" style="81" bestFit="1" customWidth="1"/>
    <col min="10759" max="10759" width="10.125" style="81" bestFit="1" customWidth="1"/>
    <col min="10760" max="10760" width="11" style="81" bestFit="1" customWidth="1"/>
    <col min="10761" max="10762" width="10.625" style="81" bestFit="1" customWidth="1"/>
    <col min="10763" max="11008" width="10" style="81"/>
    <col min="11009" max="11009" width="19.625" style="81" customWidth="1"/>
    <col min="11010" max="11010" width="9.125" style="81" customWidth="1"/>
    <col min="11011" max="11012" width="11" style="81" bestFit="1" customWidth="1"/>
    <col min="11013" max="11014" width="8.125" style="81" bestFit="1" customWidth="1"/>
    <col min="11015" max="11015" width="10.125" style="81" bestFit="1" customWidth="1"/>
    <col min="11016" max="11016" width="11" style="81" bestFit="1" customWidth="1"/>
    <col min="11017" max="11018" width="10.625" style="81" bestFit="1" customWidth="1"/>
    <col min="11019" max="11264" width="11" style="81"/>
    <col min="11265" max="11265" width="19.625" style="81" customWidth="1"/>
    <col min="11266" max="11266" width="9.125" style="81" customWidth="1"/>
    <col min="11267" max="11268" width="11" style="81" bestFit="1" customWidth="1"/>
    <col min="11269" max="11270" width="8.125" style="81" bestFit="1" customWidth="1"/>
    <col min="11271" max="11271" width="10.125" style="81" bestFit="1" customWidth="1"/>
    <col min="11272" max="11272" width="11" style="81" bestFit="1" customWidth="1"/>
    <col min="11273" max="11274" width="10.625" style="81" bestFit="1" customWidth="1"/>
    <col min="11275" max="11520" width="10" style="81"/>
    <col min="11521" max="11521" width="19.625" style="81" customWidth="1"/>
    <col min="11522" max="11522" width="9.125" style="81" customWidth="1"/>
    <col min="11523" max="11524" width="11" style="81" bestFit="1" customWidth="1"/>
    <col min="11525" max="11526" width="8.125" style="81" bestFit="1" customWidth="1"/>
    <col min="11527" max="11527" width="10.125" style="81" bestFit="1" customWidth="1"/>
    <col min="11528" max="11528" width="11" style="81" bestFit="1" customWidth="1"/>
    <col min="11529" max="11530" width="10.625" style="81" bestFit="1" customWidth="1"/>
    <col min="11531" max="11776" width="10" style="81"/>
    <col min="11777" max="11777" width="19.625" style="81" customWidth="1"/>
    <col min="11778" max="11778" width="9.125" style="81" customWidth="1"/>
    <col min="11779" max="11780" width="11" style="81" bestFit="1" customWidth="1"/>
    <col min="11781" max="11782" width="8.125" style="81" bestFit="1" customWidth="1"/>
    <col min="11783" max="11783" width="10.125" style="81" bestFit="1" customWidth="1"/>
    <col min="11784" max="11784" width="11" style="81" bestFit="1" customWidth="1"/>
    <col min="11785" max="11786" width="10.625" style="81" bestFit="1" customWidth="1"/>
    <col min="11787" max="12032" width="10" style="81"/>
    <col min="12033" max="12033" width="19.625" style="81" customWidth="1"/>
    <col min="12034" max="12034" width="9.125" style="81" customWidth="1"/>
    <col min="12035" max="12036" width="11" style="81" bestFit="1" customWidth="1"/>
    <col min="12037" max="12038" width="8.125" style="81" bestFit="1" customWidth="1"/>
    <col min="12039" max="12039" width="10.125" style="81" bestFit="1" customWidth="1"/>
    <col min="12040" max="12040" width="11" style="81" bestFit="1" customWidth="1"/>
    <col min="12041" max="12042" width="10.625" style="81" bestFit="1" customWidth="1"/>
    <col min="12043" max="12288" width="11" style="81"/>
    <col min="12289" max="12289" width="19.625" style="81" customWidth="1"/>
    <col min="12290" max="12290" width="9.125" style="81" customWidth="1"/>
    <col min="12291" max="12292" width="11" style="81" bestFit="1" customWidth="1"/>
    <col min="12293" max="12294" width="8.125" style="81" bestFit="1" customWidth="1"/>
    <col min="12295" max="12295" width="10.125" style="81" bestFit="1" customWidth="1"/>
    <col min="12296" max="12296" width="11" style="81" bestFit="1" customWidth="1"/>
    <col min="12297" max="12298" width="10.625" style="81" bestFit="1" customWidth="1"/>
    <col min="12299" max="12544" width="10" style="81"/>
    <col min="12545" max="12545" width="19.625" style="81" customWidth="1"/>
    <col min="12546" max="12546" width="9.125" style="81" customWidth="1"/>
    <col min="12547" max="12548" width="11" style="81" bestFit="1" customWidth="1"/>
    <col min="12549" max="12550" width="8.125" style="81" bestFit="1" customWidth="1"/>
    <col min="12551" max="12551" width="10.125" style="81" bestFit="1" customWidth="1"/>
    <col min="12552" max="12552" width="11" style="81" bestFit="1" customWidth="1"/>
    <col min="12553" max="12554" width="10.625" style="81" bestFit="1" customWidth="1"/>
    <col min="12555" max="12800" width="10" style="81"/>
    <col min="12801" max="12801" width="19.625" style="81" customWidth="1"/>
    <col min="12802" max="12802" width="9.125" style="81" customWidth="1"/>
    <col min="12803" max="12804" width="11" style="81" bestFit="1" customWidth="1"/>
    <col min="12805" max="12806" width="8.125" style="81" bestFit="1" customWidth="1"/>
    <col min="12807" max="12807" width="10.125" style="81" bestFit="1" customWidth="1"/>
    <col min="12808" max="12808" width="11" style="81" bestFit="1" customWidth="1"/>
    <col min="12809" max="12810" width="10.625" style="81" bestFit="1" customWidth="1"/>
    <col min="12811" max="13056" width="10" style="81"/>
    <col min="13057" max="13057" width="19.625" style="81" customWidth="1"/>
    <col min="13058" max="13058" width="9.125" style="81" customWidth="1"/>
    <col min="13059" max="13060" width="11" style="81" bestFit="1" customWidth="1"/>
    <col min="13061" max="13062" width="8.125" style="81" bestFit="1" customWidth="1"/>
    <col min="13063" max="13063" width="10.125" style="81" bestFit="1" customWidth="1"/>
    <col min="13064" max="13064" width="11" style="81" bestFit="1" customWidth="1"/>
    <col min="13065" max="13066" width="10.625" style="81" bestFit="1" customWidth="1"/>
    <col min="13067" max="13312" width="11" style="81"/>
    <col min="13313" max="13313" width="19.625" style="81" customWidth="1"/>
    <col min="13314" max="13314" width="9.125" style="81" customWidth="1"/>
    <col min="13315" max="13316" width="11" style="81" bestFit="1" customWidth="1"/>
    <col min="13317" max="13318" width="8.125" style="81" bestFit="1" customWidth="1"/>
    <col min="13319" max="13319" width="10.125" style="81" bestFit="1" customWidth="1"/>
    <col min="13320" max="13320" width="11" style="81" bestFit="1" customWidth="1"/>
    <col min="13321" max="13322" width="10.625" style="81" bestFit="1" customWidth="1"/>
    <col min="13323" max="13568" width="10" style="81"/>
    <col min="13569" max="13569" width="19.625" style="81" customWidth="1"/>
    <col min="13570" max="13570" width="9.125" style="81" customWidth="1"/>
    <col min="13571" max="13572" width="11" style="81" bestFit="1" customWidth="1"/>
    <col min="13573" max="13574" width="8.125" style="81" bestFit="1" customWidth="1"/>
    <col min="13575" max="13575" width="10.125" style="81" bestFit="1" customWidth="1"/>
    <col min="13576" max="13576" width="11" style="81" bestFit="1" customWidth="1"/>
    <col min="13577" max="13578" width="10.625" style="81" bestFit="1" customWidth="1"/>
    <col min="13579" max="13824" width="10" style="81"/>
    <col min="13825" max="13825" width="19.625" style="81" customWidth="1"/>
    <col min="13826" max="13826" width="9.125" style="81" customWidth="1"/>
    <col min="13827" max="13828" width="11" style="81" bestFit="1" customWidth="1"/>
    <col min="13829" max="13830" width="8.125" style="81" bestFit="1" customWidth="1"/>
    <col min="13831" max="13831" width="10.125" style="81" bestFit="1" customWidth="1"/>
    <col min="13832" max="13832" width="11" style="81" bestFit="1" customWidth="1"/>
    <col min="13833" max="13834" width="10.625" style="81" bestFit="1" customWidth="1"/>
    <col min="13835" max="14080" width="10" style="81"/>
    <col min="14081" max="14081" width="19.625" style="81" customWidth="1"/>
    <col min="14082" max="14082" width="9.125" style="81" customWidth="1"/>
    <col min="14083" max="14084" width="11" style="81" bestFit="1" customWidth="1"/>
    <col min="14085" max="14086" width="8.125" style="81" bestFit="1" customWidth="1"/>
    <col min="14087" max="14087" width="10.125" style="81" bestFit="1" customWidth="1"/>
    <col min="14088" max="14088" width="11" style="81" bestFit="1" customWidth="1"/>
    <col min="14089" max="14090" width="10.625" style="81" bestFit="1" customWidth="1"/>
    <col min="14091" max="14336" width="11" style="81"/>
    <col min="14337" max="14337" width="19.625" style="81" customWidth="1"/>
    <col min="14338" max="14338" width="9.125" style="81" customWidth="1"/>
    <col min="14339" max="14340" width="11" style="81" bestFit="1" customWidth="1"/>
    <col min="14341" max="14342" width="8.125" style="81" bestFit="1" customWidth="1"/>
    <col min="14343" max="14343" width="10.125" style="81" bestFit="1" customWidth="1"/>
    <col min="14344" max="14344" width="11" style="81" bestFit="1" customWidth="1"/>
    <col min="14345" max="14346" width="10.625" style="81" bestFit="1" customWidth="1"/>
    <col min="14347" max="14592" width="10" style="81"/>
    <col min="14593" max="14593" width="19.625" style="81" customWidth="1"/>
    <col min="14594" max="14594" width="9.125" style="81" customWidth="1"/>
    <col min="14595" max="14596" width="11" style="81" bestFit="1" customWidth="1"/>
    <col min="14597" max="14598" width="8.125" style="81" bestFit="1" customWidth="1"/>
    <col min="14599" max="14599" width="10.125" style="81" bestFit="1" customWidth="1"/>
    <col min="14600" max="14600" width="11" style="81" bestFit="1" customWidth="1"/>
    <col min="14601" max="14602" width="10.625" style="81" bestFit="1" customWidth="1"/>
    <col min="14603" max="14848" width="10" style="81"/>
    <col min="14849" max="14849" width="19.625" style="81" customWidth="1"/>
    <col min="14850" max="14850" width="9.125" style="81" customWidth="1"/>
    <col min="14851" max="14852" width="11" style="81" bestFit="1" customWidth="1"/>
    <col min="14853" max="14854" width="8.125" style="81" bestFit="1" customWidth="1"/>
    <col min="14855" max="14855" width="10.125" style="81" bestFit="1" customWidth="1"/>
    <col min="14856" max="14856" width="11" style="81" bestFit="1" customWidth="1"/>
    <col min="14857" max="14858" width="10.625" style="81" bestFit="1" customWidth="1"/>
    <col min="14859" max="15104" width="10" style="81"/>
    <col min="15105" max="15105" width="19.625" style="81" customWidth="1"/>
    <col min="15106" max="15106" width="9.125" style="81" customWidth="1"/>
    <col min="15107" max="15108" width="11" style="81" bestFit="1" customWidth="1"/>
    <col min="15109" max="15110" width="8.125" style="81" bestFit="1" customWidth="1"/>
    <col min="15111" max="15111" width="10.125" style="81" bestFit="1" customWidth="1"/>
    <col min="15112" max="15112" width="11" style="81" bestFit="1" customWidth="1"/>
    <col min="15113" max="15114" width="10.625" style="81" bestFit="1" customWidth="1"/>
    <col min="15115" max="15360" width="11" style="81"/>
    <col min="15361" max="15361" width="19.625" style="81" customWidth="1"/>
    <col min="15362" max="15362" width="9.125" style="81" customWidth="1"/>
    <col min="15363" max="15364" width="11" style="81" bestFit="1" customWidth="1"/>
    <col min="15365" max="15366" width="8.125" style="81" bestFit="1" customWidth="1"/>
    <col min="15367" max="15367" width="10.125" style="81" bestFit="1" customWidth="1"/>
    <col min="15368" max="15368" width="11" style="81" bestFit="1" customWidth="1"/>
    <col min="15369" max="15370" width="10.625" style="81" bestFit="1" customWidth="1"/>
    <col min="15371" max="15616" width="10" style="81"/>
    <col min="15617" max="15617" width="19.625" style="81" customWidth="1"/>
    <col min="15618" max="15618" width="9.125" style="81" customWidth="1"/>
    <col min="15619" max="15620" width="11" style="81" bestFit="1" customWidth="1"/>
    <col min="15621" max="15622" width="8.125" style="81" bestFit="1" customWidth="1"/>
    <col min="15623" max="15623" width="10.125" style="81" bestFit="1" customWidth="1"/>
    <col min="15624" max="15624" width="11" style="81" bestFit="1" customWidth="1"/>
    <col min="15625" max="15626" width="10.625" style="81" bestFit="1" customWidth="1"/>
    <col min="15627" max="15872" width="10" style="81"/>
    <col min="15873" max="15873" width="19.625" style="81" customWidth="1"/>
    <col min="15874" max="15874" width="9.125" style="81" customWidth="1"/>
    <col min="15875" max="15876" width="11" style="81" bestFit="1" customWidth="1"/>
    <col min="15877" max="15878" width="8.125" style="81" bestFit="1" customWidth="1"/>
    <col min="15879" max="15879" width="10.125" style="81" bestFit="1" customWidth="1"/>
    <col min="15880" max="15880" width="11" style="81" bestFit="1" customWidth="1"/>
    <col min="15881" max="15882" width="10.625" style="81" bestFit="1" customWidth="1"/>
    <col min="15883" max="16128" width="10" style="81"/>
    <col min="16129" max="16129" width="19.625" style="81" customWidth="1"/>
    <col min="16130" max="16130" width="9.125" style="81" customWidth="1"/>
    <col min="16131" max="16132" width="11" style="81" bestFit="1" customWidth="1"/>
    <col min="16133" max="16134" width="8.125" style="81" bestFit="1" customWidth="1"/>
    <col min="16135" max="16135" width="10.125" style="81" bestFit="1" customWidth="1"/>
    <col min="16136" max="16136" width="11" style="81" bestFit="1" customWidth="1"/>
    <col min="16137" max="16138" width="10.625" style="81" bestFit="1" customWidth="1"/>
    <col min="16139" max="16384" width="11" style="81"/>
  </cols>
  <sheetData>
    <row r="1" spans="1:8" x14ac:dyDescent="0.2">
      <c r="A1" s="355" t="s">
        <v>27</v>
      </c>
      <c r="B1" s="356"/>
      <c r="C1" s="356"/>
      <c r="D1" s="356"/>
      <c r="E1" s="356"/>
      <c r="F1" s="356"/>
      <c r="G1" s="356"/>
      <c r="H1" s="356"/>
    </row>
    <row r="2" spans="1:8" ht="15.75" x14ac:dyDescent="0.25">
      <c r="A2" s="357"/>
      <c r="B2" s="358"/>
      <c r="C2" s="331"/>
      <c r="D2" s="331"/>
      <c r="E2" s="331"/>
      <c r="F2" s="331"/>
      <c r="G2" s="346"/>
      <c r="H2" s="346" t="s">
        <v>151</v>
      </c>
    </row>
    <row r="3" spans="1:8" x14ac:dyDescent="0.2">
      <c r="A3" s="347"/>
      <c r="B3" s="778">
        <f>INDICE!A3</f>
        <v>45444</v>
      </c>
      <c r="C3" s="779"/>
      <c r="D3" s="779" t="s">
        <v>115</v>
      </c>
      <c r="E3" s="779"/>
      <c r="F3" s="779" t="s">
        <v>116</v>
      </c>
      <c r="G3" s="780"/>
      <c r="H3" s="779"/>
    </row>
    <row r="4" spans="1:8" x14ac:dyDescent="0.2">
      <c r="A4" s="348"/>
      <c r="B4" s="349" t="s">
        <v>47</v>
      </c>
      <c r="C4" s="349" t="s">
        <v>418</v>
      </c>
      <c r="D4" s="349" t="s">
        <v>47</v>
      </c>
      <c r="E4" s="349" t="s">
        <v>418</v>
      </c>
      <c r="F4" s="349" t="s">
        <v>47</v>
      </c>
      <c r="G4" s="350" t="s">
        <v>418</v>
      </c>
      <c r="H4" s="350" t="s">
        <v>106</v>
      </c>
    </row>
    <row r="5" spans="1:8" x14ac:dyDescent="0.2">
      <c r="A5" s="351" t="s">
        <v>171</v>
      </c>
      <c r="B5" s="323">
        <v>1765.39732</v>
      </c>
      <c r="C5" s="316">
        <v>-8.1679671499455502</v>
      </c>
      <c r="D5" s="315">
        <v>10877.996439999999</v>
      </c>
      <c r="E5" s="316">
        <v>1.569895652360445</v>
      </c>
      <c r="F5" s="315">
        <v>21811.115490000004</v>
      </c>
      <c r="G5" s="330">
        <v>-0.42653229309536245</v>
      </c>
      <c r="H5" s="321">
        <v>73.448257310565623</v>
      </c>
    </row>
    <row r="6" spans="1:8" x14ac:dyDescent="0.2">
      <c r="A6" s="351" t="s">
        <v>172</v>
      </c>
      <c r="B6" s="582">
        <v>4.9929600000000001</v>
      </c>
      <c r="C6" s="330">
        <v>1244.108541739575</v>
      </c>
      <c r="D6" s="352">
        <v>13.93005</v>
      </c>
      <c r="E6" s="316">
        <v>696.44431484880181</v>
      </c>
      <c r="F6" s="315">
        <v>18.842449999999996</v>
      </c>
      <c r="G6" s="316">
        <v>24.047218714737696</v>
      </c>
      <c r="H6" s="321">
        <v>6.3451368023610732E-2</v>
      </c>
    </row>
    <row r="7" spans="1:8" x14ac:dyDescent="0.2">
      <c r="A7" s="351" t="s">
        <v>173</v>
      </c>
      <c r="B7" s="338">
        <v>5.1459999999999999E-2</v>
      </c>
      <c r="C7" s="330">
        <v>543.25</v>
      </c>
      <c r="D7" s="329">
        <v>0.11453999999999999</v>
      </c>
      <c r="E7" s="330">
        <v>420.63636363636363</v>
      </c>
      <c r="F7" s="329">
        <v>0.16119</v>
      </c>
      <c r="G7" s="316">
        <v>235.81249999999997</v>
      </c>
      <c r="H7" s="582">
        <v>5.4280234320514659E-4</v>
      </c>
    </row>
    <row r="8" spans="1:8" x14ac:dyDescent="0.2">
      <c r="A8" s="362" t="s">
        <v>174</v>
      </c>
      <c r="B8" s="324">
        <v>1770.44174</v>
      </c>
      <c r="C8" s="325">
        <v>-7.9237427687595066</v>
      </c>
      <c r="D8" s="324">
        <v>10892.041029999998</v>
      </c>
      <c r="E8" s="371">
        <v>1.6842176774191111</v>
      </c>
      <c r="F8" s="324">
        <v>21830.119130000003</v>
      </c>
      <c r="G8" s="325">
        <v>-0.40905541456680189</v>
      </c>
      <c r="H8" s="325">
        <v>73.512251480932434</v>
      </c>
    </row>
    <row r="9" spans="1:8" x14ac:dyDescent="0.2">
      <c r="A9" s="351" t="s">
        <v>175</v>
      </c>
      <c r="B9" s="323">
        <v>280.59844000000021</v>
      </c>
      <c r="C9" s="316">
        <v>1.3556666693397788</v>
      </c>
      <c r="D9" s="315">
        <v>1836.2879700000005</v>
      </c>
      <c r="E9" s="316">
        <v>-0.185585472396434</v>
      </c>
      <c r="F9" s="315">
        <v>3622.8865100000003</v>
      </c>
      <c r="G9" s="316">
        <v>-14.225121352940853</v>
      </c>
      <c r="H9" s="321">
        <v>12.19995835221984</v>
      </c>
    </row>
    <row r="10" spans="1:8" x14ac:dyDescent="0.2">
      <c r="A10" s="351" t="s">
        <v>176</v>
      </c>
      <c r="B10" s="323">
        <v>43.407799999999988</v>
      </c>
      <c r="C10" s="316">
        <v>-11.870799007526781</v>
      </c>
      <c r="D10" s="315">
        <v>665.55744999999968</v>
      </c>
      <c r="E10" s="330">
        <v>8.7311518034563864</v>
      </c>
      <c r="F10" s="315">
        <v>1207.5396300000002</v>
      </c>
      <c r="G10" s="330">
        <v>43.532491967733698</v>
      </c>
      <c r="H10" s="321">
        <v>4.066352383380333</v>
      </c>
    </row>
    <row r="11" spans="1:8" x14ac:dyDescent="0.2">
      <c r="A11" s="351" t="s">
        <v>177</v>
      </c>
      <c r="B11" s="323">
        <v>246.30534000000003</v>
      </c>
      <c r="C11" s="316">
        <v>-10.272945748548937</v>
      </c>
      <c r="D11" s="315">
        <v>1482.9955</v>
      </c>
      <c r="E11" s="316">
        <v>-4.1069098300376279</v>
      </c>
      <c r="F11" s="315">
        <v>3035.34717</v>
      </c>
      <c r="G11" s="316">
        <v>-17.906225310872969</v>
      </c>
      <c r="H11" s="321">
        <v>10.221437783467403</v>
      </c>
    </row>
    <row r="12" spans="1:8" s="3" customFormat="1" x14ac:dyDescent="0.2">
      <c r="A12" s="353" t="s">
        <v>148</v>
      </c>
      <c r="B12" s="326">
        <v>2340.7533200000003</v>
      </c>
      <c r="C12" s="327">
        <v>-7.2382871428477342</v>
      </c>
      <c r="D12" s="326">
        <v>14876.881950000001</v>
      </c>
      <c r="E12" s="327">
        <v>1.1347671969620772</v>
      </c>
      <c r="F12" s="326">
        <v>29695.89244</v>
      </c>
      <c r="G12" s="327">
        <v>-3.2146342816371227</v>
      </c>
      <c r="H12" s="327">
        <v>100</v>
      </c>
    </row>
    <row r="13" spans="1:8" x14ac:dyDescent="0.2">
      <c r="A13" s="363" t="s">
        <v>149</v>
      </c>
      <c r="B13" s="328"/>
      <c r="C13" s="328"/>
      <c r="D13" s="328"/>
      <c r="E13" s="328"/>
      <c r="F13" s="328"/>
      <c r="G13" s="328"/>
      <c r="H13" s="328"/>
    </row>
    <row r="14" spans="1:8" s="105" customFormat="1" x14ac:dyDescent="0.2">
      <c r="A14" s="598" t="s">
        <v>178</v>
      </c>
      <c r="B14" s="589">
        <v>115.92090000000002</v>
      </c>
      <c r="C14" s="590">
        <v>-32.908345651991567</v>
      </c>
      <c r="D14" s="591">
        <v>662.59201000000007</v>
      </c>
      <c r="E14" s="590">
        <v>-25.429142397223124</v>
      </c>
      <c r="F14" s="315">
        <v>1703.1714700000002</v>
      </c>
      <c r="G14" s="590">
        <v>7.0934812032858146</v>
      </c>
      <c r="H14" s="592">
        <v>5.7353772864083021</v>
      </c>
    </row>
    <row r="15" spans="1:8" s="105" customFormat="1" x14ac:dyDescent="0.2">
      <c r="A15" s="599" t="s">
        <v>558</v>
      </c>
      <c r="B15" s="594">
        <v>6.5475693088889786</v>
      </c>
      <c r="C15" s="595"/>
      <c r="D15" s="596">
        <v>6.0832676646646835</v>
      </c>
      <c r="E15" s="595"/>
      <c r="F15" s="596">
        <v>7.8019339237568337</v>
      </c>
      <c r="G15" s="595"/>
      <c r="H15" s="597"/>
    </row>
    <row r="16" spans="1:8" s="105" customFormat="1" x14ac:dyDescent="0.2">
      <c r="A16" s="600" t="s">
        <v>424</v>
      </c>
      <c r="B16" s="601">
        <v>143.22150000000002</v>
      </c>
      <c r="C16" s="602">
        <v>-7.9827501266332117</v>
      </c>
      <c r="D16" s="603">
        <v>864.41653999999994</v>
      </c>
      <c r="E16" s="602">
        <v>-7.2815727207098053</v>
      </c>
      <c r="F16" s="603">
        <v>1752.7522799999997</v>
      </c>
      <c r="G16" s="602">
        <v>-27.433047514791408</v>
      </c>
      <c r="H16" s="604">
        <v>5.9023391317213427</v>
      </c>
    </row>
    <row r="17" spans="1:22" x14ac:dyDescent="0.2">
      <c r="A17" s="359"/>
      <c r="B17" s="356"/>
      <c r="C17" s="356"/>
      <c r="D17" s="356"/>
      <c r="E17" s="356"/>
      <c r="F17" s="356"/>
      <c r="G17" s="356"/>
      <c r="H17" s="360" t="s">
        <v>220</v>
      </c>
    </row>
    <row r="18" spans="1:22" x14ac:dyDescent="0.2">
      <c r="A18" s="354" t="s">
        <v>476</v>
      </c>
      <c r="B18" s="331"/>
      <c r="C18" s="331"/>
      <c r="D18" s="331"/>
      <c r="E18" s="331"/>
      <c r="F18" s="315"/>
      <c r="G18" s="331"/>
      <c r="H18" s="331"/>
      <c r="I18" s="88"/>
      <c r="J18" s="88"/>
      <c r="K18" s="88"/>
      <c r="L18" s="88"/>
      <c r="M18" s="88"/>
      <c r="N18" s="88"/>
    </row>
    <row r="19" spans="1:22" x14ac:dyDescent="0.2">
      <c r="A19" s="781" t="s">
        <v>425</v>
      </c>
      <c r="B19" s="782"/>
      <c r="C19" s="782"/>
      <c r="D19" s="782"/>
      <c r="E19" s="782"/>
      <c r="F19" s="782"/>
      <c r="G19" s="782"/>
      <c r="H19" s="331"/>
      <c r="I19" s="88"/>
      <c r="J19" s="88"/>
      <c r="K19" s="88"/>
      <c r="L19" s="88"/>
      <c r="M19" s="88"/>
      <c r="N19" s="88"/>
    </row>
    <row r="20" spans="1:22" ht="14.25" x14ac:dyDescent="0.2">
      <c r="A20" s="133" t="s">
        <v>529</v>
      </c>
      <c r="B20" s="361"/>
      <c r="C20" s="361"/>
      <c r="D20" s="361"/>
      <c r="E20" s="361"/>
      <c r="F20" s="361"/>
      <c r="G20" s="361"/>
      <c r="H20" s="361"/>
      <c r="I20" s="88"/>
      <c r="J20" s="88"/>
      <c r="K20" s="88"/>
      <c r="L20" s="88"/>
      <c r="M20" s="88"/>
      <c r="N20" s="88"/>
    </row>
    <row r="21" spans="1:22" x14ac:dyDescent="0.2">
      <c r="A21" s="775" t="s">
        <v>679</v>
      </c>
      <c r="B21" s="775"/>
      <c r="C21" s="775"/>
      <c r="D21" s="775"/>
      <c r="E21" s="775"/>
      <c r="F21" s="775"/>
      <c r="G21" s="775"/>
      <c r="H21" s="775"/>
    </row>
    <row r="22" spans="1:22" x14ac:dyDescent="0.2">
      <c r="A22" s="775"/>
      <c r="B22" s="775"/>
      <c r="C22" s="775"/>
      <c r="D22" s="775"/>
      <c r="E22" s="775"/>
      <c r="F22" s="775"/>
      <c r="G22" s="775"/>
      <c r="H22" s="775"/>
    </row>
    <row r="23" spans="1:22" x14ac:dyDescent="0.2">
      <c r="D23" s="624"/>
      <c r="E23" s="624"/>
      <c r="F23" s="624"/>
      <c r="G23" s="624"/>
      <c r="H23" s="624"/>
      <c r="I23" s="624"/>
      <c r="J23" s="624"/>
      <c r="K23" s="624"/>
      <c r="L23" s="624"/>
      <c r="M23" s="624"/>
      <c r="N23" s="624"/>
      <c r="O23" s="624"/>
      <c r="P23" s="624"/>
      <c r="Q23" s="624"/>
      <c r="R23" s="624"/>
      <c r="S23" s="624"/>
      <c r="T23" s="624"/>
      <c r="U23" s="624"/>
      <c r="V23" s="624"/>
    </row>
    <row r="24" spans="1:22" x14ac:dyDescent="0.2">
      <c r="B24" s="81" t="s">
        <v>366</v>
      </c>
    </row>
    <row r="32" spans="1:22" x14ac:dyDescent="0.2">
      <c r="C32" s="81" t="s">
        <v>366</v>
      </c>
    </row>
  </sheetData>
  <mergeCells count="5">
    <mergeCell ref="B3:C3"/>
    <mergeCell ref="D3:E3"/>
    <mergeCell ref="F3:H3"/>
    <mergeCell ref="A19:G19"/>
    <mergeCell ref="A21:H22"/>
  </mergeCells>
  <conditionalFormatting sqref="B6">
    <cfRule type="cellIs" dxfId="199" priority="35" operator="between">
      <formula>0</formula>
      <formula>0.5</formula>
    </cfRule>
    <cfRule type="cellIs" dxfId="198" priority="36" operator="between">
      <formula>0</formula>
      <formula>0.49</formula>
    </cfRule>
  </conditionalFormatting>
  <conditionalFormatting sqref="B7:F7">
    <cfRule type="cellIs" dxfId="197" priority="1" operator="equal">
      <formula>0</formula>
    </cfRule>
    <cfRule type="cellIs" dxfId="196" priority="2" operator="between">
      <formula>0</formula>
      <formula>0.5</formula>
    </cfRule>
  </conditionalFormatting>
  <conditionalFormatting sqref="D6">
    <cfRule type="cellIs" dxfId="195" priority="33" operator="between">
      <formula>0</formula>
      <formula>0.5</formula>
    </cfRule>
    <cfRule type="cellIs" dxfId="194" priority="34" operator="between">
      <formula>0</formula>
      <formula>0.49</formula>
    </cfRule>
  </conditionalFormatting>
  <conditionalFormatting sqref="E8">
    <cfRule type="cellIs" dxfId="193" priority="15" operator="between">
      <formula>-0.04999999</formula>
      <formula>-0.00000001</formula>
    </cfRule>
  </conditionalFormatting>
  <conditionalFormatting sqref="E10">
    <cfRule type="cellIs" dxfId="192" priority="5" operator="equal">
      <formula>0</formula>
    </cfRule>
    <cfRule type="cellIs" dxfId="191" priority="6" operator="between">
      <formula>-0.5</formula>
      <formula>0.5</formula>
    </cfRule>
  </conditionalFormatting>
  <conditionalFormatting sqref="G10">
    <cfRule type="cellIs" dxfId="190" priority="3" operator="equal">
      <formula>0</formula>
    </cfRule>
    <cfRule type="cellIs" dxfId="189" priority="4" operator="between">
      <formula>-0.5</formula>
      <formula>0.5</formula>
    </cfRule>
  </conditionalFormatting>
  <conditionalFormatting sqref="H7">
    <cfRule type="cellIs" dxfId="188" priority="11" operator="between">
      <formula>0</formula>
      <formula>0.5</formula>
    </cfRule>
    <cfRule type="cellIs" dxfId="187" priority="12"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Normal="100" zoomScaleSheetLayoutView="100" workbookViewId="0">
      <selection activeCell="A2" sqref="A2"/>
    </sheetView>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17" width="11" style="3"/>
    <col min="18" max="250" width="10"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426</v>
      </c>
    </row>
    <row r="2" spans="1:10" ht="15.75" x14ac:dyDescent="0.25">
      <c r="A2" s="2"/>
      <c r="J2" s="79" t="s">
        <v>151</v>
      </c>
    </row>
    <row r="3" spans="1:10" ht="14.1" customHeight="1" x14ac:dyDescent="0.2">
      <c r="A3" s="90" t="s">
        <v>513</v>
      </c>
      <c r="B3" s="776">
        <f>INDICE!A3</f>
        <v>45444</v>
      </c>
      <c r="C3" s="776"/>
      <c r="D3" s="776">
        <f>INDICE!C3</f>
        <v>0</v>
      </c>
      <c r="E3" s="776"/>
      <c r="F3" s="91"/>
      <c r="G3" s="777" t="s">
        <v>116</v>
      </c>
      <c r="H3" s="777"/>
      <c r="I3" s="777"/>
      <c r="J3" s="777"/>
    </row>
    <row r="4" spans="1:10" x14ac:dyDescent="0.2">
      <c r="A4" s="92"/>
      <c r="B4" s="93" t="s">
        <v>179</v>
      </c>
      <c r="C4" s="93" t="s">
        <v>180</v>
      </c>
      <c r="D4" s="93" t="s">
        <v>181</v>
      </c>
      <c r="E4" s="93" t="s">
        <v>182</v>
      </c>
      <c r="F4" s="93"/>
      <c r="G4" s="93" t="s">
        <v>179</v>
      </c>
      <c r="H4" s="93" t="s">
        <v>180</v>
      </c>
      <c r="I4" s="93" t="s">
        <v>181</v>
      </c>
      <c r="J4" s="93" t="s">
        <v>182</v>
      </c>
    </row>
    <row r="5" spans="1:10" x14ac:dyDescent="0.2">
      <c r="A5" s="364" t="s">
        <v>153</v>
      </c>
      <c r="B5" s="94">
        <v>284.65745000000004</v>
      </c>
      <c r="C5" s="94">
        <v>54.772680000000001</v>
      </c>
      <c r="D5" s="94">
        <v>2.2611699999999999</v>
      </c>
      <c r="E5" s="340">
        <v>341.69130000000001</v>
      </c>
      <c r="F5" s="94"/>
      <c r="G5" s="94">
        <v>3474.974119999998</v>
      </c>
      <c r="H5" s="94">
        <v>640.71330999999952</v>
      </c>
      <c r="I5" s="94">
        <v>61.908410000000025</v>
      </c>
      <c r="J5" s="340">
        <v>4177.5958399999972</v>
      </c>
    </row>
    <row r="6" spans="1:10" x14ac:dyDescent="0.2">
      <c r="A6" s="365" t="s">
        <v>154</v>
      </c>
      <c r="B6" s="96">
        <v>65.534450000000007</v>
      </c>
      <c r="C6" s="96">
        <v>21.692970000000003</v>
      </c>
      <c r="D6" s="96">
        <v>2.2030799999999999</v>
      </c>
      <c r="E6" s="342">
        <v>89.430500000000009</v>
      </c>
      <c r="F6" s="96"/>
      <c r="G6" s="96">
        <v>793.10335999999984</v>
      </c>
      <c r="H6" s="96">
        <v>247.41030000000023</v>
      </c>
      <c r="I6" s="96">
        <v>80.548910000000006</v>
      </c>
      <c r="J6" s="342">
        <v>1121.0625700000001</v>
      </c>
    </row>
    <row r="7" spans="1:10" x14ac:dyDescent="0.2">
      <c r="A7" s="365" t="s">
        <v>155</v>
      </c>
      <c r="B7" s="96">
        <v>29.656689999999998</v>
      </c>
      <c r="C7" s="96">
        <v>5.6310200000000004</v>
      </c>
      <c r="D7" s="96">
        <v>1.3220399999999999</v>
      </c>
      <c r="E7" s="342">
        <v>36.609749999999998</v>
      </c>
      <c r="F7" s="96"/>
      <c r="G7" s="96">
        <v>393.04608000000007</v>
      </c>
      <c r="H7" s="96">
        <v>69.744000000000028</v>
      </c>
      <c r="I7" s="96">
        <v>34.08547999999999</v>
      </c>
      <c r="J7" s="342">
        <v>496.87556000000006</v>
      </c>
    </row>
    <row r="8" spans="1:10" x14ac:dyDescent="0.2">
      <c r="A8" s="365" t="s">
        <v>156</v>
      </c>
      <c r="B8" s="96">
        <v>33.641409999999993</v>
      </c>
      <c r="C8" s="96">
        <v>3.1416300000000001</v>
      </c>
      <c r="D8" s="96">
        <v>11.079289999999999</v>
      </c>
      <c r="E8" s="342">
        <v>47.862329999999993</v>
      </c>
      <c r="F8" s="96"/>
      <c r="G8" s="96">
        <v>357.27251000000001</v>
      </c>
      <c r="H8" s="96">
        <v>42.224929999999993</v>
      </c>
      <c r="I8" s="96">
        <v>148.75483000000003</v>
      </c>
      <c r="J8" s="342">
        <v>548.25226999999995</v>
      </c>
    </row>
    <row r="9" spans="1:10" x14ac:dyDescent="0.2">
      <c r="A9" s="365" t="s">
        <v>157</v>
      </c>
      <c r="B9" s="96">
        <v>56.459910000000001</v>
      </c>
      <c r="C9" s="96">
        <v>0</v>
      </c>
      <c r="D9" s="96">
        <v>0</v>
      </c>
      <c r="E9" s="342">
        <v>56.459910000000001</v>
      </c>
      <c r="F9" s="96"/>
      <c r="G9" s="96">
        <v>657.12036000000023</v>
      </c>
      <c r="H9" s="96">
        <v>0</v>
      </c>
      <c r="I9" s="96">
        <v>2.3080100000000003</v>
      </c>
      <c r="J9" s="342">
        <v>659.4283700000002</v>
      </c>
    </row>
    <row r="10" spans="1:10" x14ac:dyDescent="0.2">
      <c r="A10" s="365" t="s">
        <v>158</v>
      </c>
      <c r="B10" s="96">
        <v>21.426879999999997</v>
      </c>
      <c r="C10" s="96">
        <v>3.7718699999999998</v>
      </c>
      <c r="D10" s="96">
        <v>0.13360999999999998</v>
      </c>
      <c r="E10" s="342">
        <v>25.332359999999998</v>
      </c>
      <c r="F10" s="96"/>
      <c r="G10" s="96">
        <v>285.67824000000019</v>
      </c>
      <c r="H10" s="96">
        <v>51.27670999999998</v>
      </c>
      <c r="I10" s="96">
        <v>2.3328599999999997</v>
      </c>
      <c r="J10" s="342">
        <v>339.28781000000015</v>
      </c>
    </row>
    <row r="11" spans="1:10" x14ac:dyDescent="0.2">
      <c r="A11" s="365" t="s">
        <v>159</v>
      </c>
      <c r="B11" s="96">
        <v>125.5128999999999</v>
      </c>
      <c r="C11" s="96">
        <v>37.723439999999989</v>
      </c>
      <c r="D11" s="96">
        <v>4.4228999999999994</v>
      </c>
      <c r="E11" s="342">
        <v>167.6592399999999</v>
      </c>
      <c r="F11" s="96"/>
      <c r="G11" s="96">
        <v>1679.3890900000001</v>
      </c>
      <c r="H11" s="96">
        <v>555.05634999999961</v>
      </c>
      <c r="I11" s="96">
        <v>167.87664999999998</v>
      </c>
      <c r="J11" s="342">
        <v>2402.3220899999997</v>
      </c>
    </row>
    <row r="12" spans="1:10" x14ac:dyDescent="0.2">
      <c r="A12" s="365" t="s">
        <v>509</v>
      </c>
      <c r="B12" s="96">
        <v>104.51151999999998</v>
      </c>
      <c r="C12" s="96">
        <v>33.315690000000011</v>
      </c>
      <c r="D12" s="96">
        <v>2.4891699999999992</v>
      </c>
      <c r="E12" s="342">
        <v>140.31637999999998</v>
      </c>
      <c r="F12" s="96"/>
      <c r="G12" s="96">
        <v>1232.6342200000011</v>
      </c>
      <c r="H12" s="96">
        <v>449.18036999999998</v>
      </c>
      <c r="I12" s="96">
        <v>132.92481999999993</v>
      </c>
      <c r="J12" s="342">
        <v>1814.739410000001</v>
      </c>
    </row>
    <row r="13" spans="1:10" x14ac:dyDescent="0.2">
      <c r="A13" s="365" t="s">
        <v>160</v>
      </c>
      <c r="B13" s="96">
        <v>288.8742299999999</v>
      </c>
      <c r="C13" s="96">
        <v>29.018300000000004</v>
      </c>
      <c r="D13" s="96">
        <v>2.5400099999999997</v>
      </c>
      <c r="E13" s="342">
        <v>320.4325399999999</v>
      </c>
      <c r="F13" s="96"/>
      <c r="G13" s="96">
        <v>3626.3599799999979</v>
      </c>
      <c r="H13" s="96">
        <v>425.19742000000025</v>
      </c>
      <c r="I13" s="96">
        <v>86.579019999999986</v>
      </c>
      <c r="J13" s="342">
        <v>4138.136419999998</v>
      </c>
    </row>
    <row r="14" spans="1:10" x14ac:dyDescent="0.2">
      <c r="A14" s="365" t="s">
        <v>161</v>
      </c>
      <c r="B14" s="96">
        <v>1.00146</v>
      </c>
      <c r="C14" s="96">
        <v>0</v>
      </c>
      <c r="D14" s="96">
        <v>2.7050000000000001E-2</v>
      </c>
      <c r="E14" s="342">
        <v>1.02851</v>
      </c>
      <c r="F14" s="96"/>
      <c r="G14" s="96">
        <v>12.258439999999998</v>
      </c>
      <c r="H14" s="96">
        <v>0</v>
      </c>
      <c r="I14" s="96">
        <v>0.3553</v>
      </c>
      <c r="J14" s="342">
        <v>12.613739999999998</v>
      </c>
    </row>
    <row r="15" spans="1:10" x14ac:dyDescent="0.2">
      <c r="A15" s="365" t="s">
        <v>162</v>
      </c>
      <c r="B15" s="96">
        <v>173.38454999999999</v>
      </c>
      <c r="C15" s="96">
        <v>16.394080000000002</v>
      </c>
      <c r="D15" s="96">
        <v>1.7797700000000007</v>
      </c>
      <c r="E15" s="342">
        <v>191.55840000000001</v>
      </c>
      <c r="F15" s="96"/>
      <c r="G15" s="96">
        <v>1981.9765500000008</v>
      </c>
      <c r="H15" s="96">
        <v>207.84742000000003</v>
      </c>
      <c r="I15" s="96">
        <v>38.451689999999992</v>
      </c>
      <c r="J15" s="342">
        <v>2228.2756600000007</v>
      </c>
    </row>
    <row r="16" spans="1:10" x14ac:dyDescent="0.2">
      <c r="A16" s="365" t="s">
        <v>163</v>
      </c>
      <c r="B16" s="96">
        <v>56.341960000000007</v>
      </c>
      <c r="C16" s="96">
        <v>12.191930000000003</v>
      </c>
      <c r="D16" s="96">
        <v>0.22991999999999996</v>
      </c>
      <c r="E16" s="342">
        <v>68.763810000000021</v>
      </c>
      <c r="F16" s="96"/>
      <c r="G16" s="96">
        <v>705.83151999999961</v>
      </c>
      <c r="H16" s="96">
        <v>141.44228999999999</v>
      </c>
      <c r="I16" s="96">
        <v>13.56357</v>
      </c>
      <c r="J16" s="342">
        <v>860.8373799999996</v>
      </c>
    </row>
    <row r="17" spans="1:10" x14ac:dyDescent="0.2">
      <c r="A17" s="365" t="s">
        <v>164</v>
      </c>
      <c r="B17" s="96">
        <v>102.55597</v>
      </c>
      <c r="C17" s="96">
        <v>22.580689999999993</v>
      </c>
      <c r="D17" s="96">
        <v>7.0642200000000015</v>
      </c>
      <c r="E17" s="342">
        <v>132.20087999999998</v>
      </c>
      <c r="F17" s="96"/>
      <c r="G17" s="96">
        <v>1304.8765199999996</v>
      </c>
      <c r="H17" s="96">
        <v>249.85339999999994</v>
      </c>
      <c r="I17" s="96">
        <v>187.3070399999998</v>
      </c>
      <c r="J17" s="342">
        <v>1742.0369599999995</v>
      </c>
    </row>
    <row r="18" spans="1:10" x14ac:dyDescent="0.2">
      <c r="A18" s="365" t="s">
        <v>165</v>
      </c>
      <c r="B18" s="96">
        <v>11.610490000000002</v>
      </c>
      <c r="C18" s="96">
        <v>3.1675200000000006</v>
      </c>
      <c r="D18" s="96">
        <v>0.49560999999999999</v>
      </c>
      <c r="E18" s="342">
        <v>15.273620000000001</v>
      </c>
      <c r="F18" s="96"/>
      <c r="G18" s="96">
        <v>156.56553999999997</v>
      </c>
      <c r="H18" s="96">
        <v>39.154389999999999</v>
      </c>
      <c r="I18" s="96">
        <v>16.616409999999998</v>
      </c>
      <c r="J18" s="342">
        <v>212.33633999999998</v>
      </c>
    </row>
    <row r="19" spans="1:10" x14ac:dyDescent="0.2">
      <c r="A19" s="365" t="s">
        <v>166</v>
      </c>
      <c r="B19" s="96">
        <v>147.50898999999995</v>
      </c>
      <c r="C19" s="96">
        <v>8.4177999999999997</v>
      </c>
      <c r="D19" s="96">
        <v>4.2319600000000008</v>
      </c>
      <c r="E19" s="342">
        <v>160.15874999999994</v>
      </c>
      <c r="F19" s="96"/>
      <c r="G19" s="96">
        <v>1828.4576199999992</v>
      </c>
      <c r="H19" s="96">
        <v>126.73074999999997</v>
      </c>
      <c r="I19" s="96">
        <v>158.48772999999997</v>
      </c>
      <c r="J19" s="342">
        <v>2113.6760999999992</v>
      </c>
    </row>
    <row r="20" spans="1:10" x14ac:dyDescent="0.2">
      <c r="A20" s="365" t="s">
        <v>167</v>
      </c>
      <c r="B20" s="96">
        <v>1.0622499999999999</v>
      </c>
      <c r="C20" s="96">
        <v>0</v>
      </c>
      <c r="D20" s="96">
        <v>0</v>
      </c>
      <c r="E20" s="342">
        <v>1.0622499999999999</v>
      </c>
      <c r="F20" s="96"/>
      <c r="G20" s="96">
        <v>13.122749999999996</v>
      </c>
      <c r="H20" s="96">
        <v>0</v>
      </c>
      <c r="I20" s="96">
        <v>0</v>
      </c>
      <c r="J20" s="342">
        <v>13.122749999999996</v>
      </c>
    </row>
    <row r="21" spans="1:10" x14ac:dyDescent="0.2">
      <c r="A21" s="365" t="s">
        <v>168</v>
      </c>
      <c r="B21" s="96">
        <v>76.664299999999983</v>
      </c>
      <c r="C21" s="96">
        <v>11.344460000000002</v>
      </c>
      <c r="D21" s="96">
        <v>0.43049000000000004</v>
      </c>
      <c r="E21" s="342">
        <v>88.439249999999987</v>
      </c>
      <c r="F21" s="96"/>
      <c r="G21" s="96">
        <v>973.65746999999999</v>
      </c>
      <c r="H21" s="96">
        <v>142.10146999999998</v>
      </c>
      <c r="I21" s="96">
        <v>7.9819100000000001</v>
      </c>
      <c r="J21" s="342">
        <v>1123.7408499999999</v>
      </c>
    </row>
    <row r="22" spans="1:10" x14ac:dyDescent="0.2">
      <c r="A22" s="365" t="s">
        <v>169</v>
      </c>
      <c r="B22" s="96">
        <v>45.223739999999999</v>
      </c>
      <c r="C22" s="96">
        <v>6.9270499999999995</v>
      </c>
      <c r="D22" s="96">
        <v>0.36355999999999994</v>
      </c>
      <c r="E22" s="342">
        <v>52.51435</v>
      </c>
      <c r="F22" s="96"/>
      <c r="G22" s="96">
        <v>581.79579000000001</v>
      </c>
      <c r="H22" s="96">
        <v>86.027190000000004</v>
      </c>
      <c r="I22" s="96">
        <v>11.302389999999999</v>
      </c>
      <c r="J22" s="342">
        <v>679.12536999999998</v>
      </c>
    </row>
    <row r="23" spans="1:10" x14ac:dyDescent="0.2">
      <c r="A23" s="366" t="s">
        <v>170</v>
      </c>
      <c r="B23" s="96">
        <v>139.76817000000005</v>
      </c>
      <c r="C23" s="96">
        <v>10.507310000000002</v>
      </c>
      <c r="D23" s="96">
        <v>2.3339500000000002</v>
      </c>
      <c r="E23" s="342">
        <v>152.60943000000003</v>
      </c>
      <c r="F23" s="96"/>
      <c r="G23" s="96">
        <v>1752.9953299999995</v>
      </c>
      <c r="H23" s="96">
        <v>148.92621000000003</v>
      </c>
      <c r="I23" s="96">
        <v>56.154600000000016</v>
      </c>
      <c r="J23" s="342">
        <v>1958.0761399999997</v>
      </c>
    </row>
    <row r="24" spans="1:10" x14ac:dyDescent="0.2">
      <c r="A24" s="367" t="s">
        <v>427</v>
      </c>
      <c r="B24" s="100">
        <v>1765.3973200000007</v>
      </c>
      <c r="C24" s="100">
        <v>280.5984400000001</v>
      </c>
      <c r="D24" s="100">
        <v>43.407800000000016</v>
      </c>
      <c r="E24" s="100">
        <v>2089.4035600000007</v>
      </c>
      <c r="F24" s="100"/>
      <c r="G24" s="100">
        <v>21811.115490000022</v>
      </c>
      <c r="H24" s="100">
        <v>3622.8865099999921</v>
      </c>
      <c r="I24" s="100">
        <v>1207.5396300000016</v>
      </c>
      <c r="J24" s="100">
        <v>26641.541630000018</v>
      </c>
    </row>
    <row r="25" spans="1:10" x14ac:dyDescent="0.2">
      <c r="J25" s="79" t="s">
        <v>220</v>
      </c>
    </row>
    <row r="26" spans="1:10" x14ac:dyDescent="0.2">
      <c r="A26" s="344" t="s">
        <v>546</v>
      </c>
      <c r="G26" s="58"/>
      <c r="H26" s="58"/>
      <c r="I26" s="58"/>
      <c r="J26" s="58"/>
    </row>
    <row r="27" spans="1:10" x14ac:dyDescent="0.2">
      <c r="A27" s="101" t="s">
        <v>221</v>
      </c>
      <c r="G27" s="58"/>
      <c r="H27" s="58"/>
      <c r="I27" s="58"/>
      <c r="J27" s="58"/>
    </row>
    <row r="28" spans="1:10" ht="18" x14ac:dyDescent="0.25">
      <c r="A28" s="102"/>
      <c r="E28" s="783"/>
      <c r="F28" s="783"/>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E28:F28"/>
    <mergeCell ref="G3:J3"/>
  </mergeCells>
  <conditionalFormatting sqref="B5:J24">
    <cfRule type="cellIs" dxfId="186" priority="1" stopIfTrue="1" operator="equal">
      <formula>0</formula>
    </cfRule>
  </conditionalFormatting>
  <conditionalFormatting sqref="B6:J23">
    <cfRule type="cellIs" dxfId="185" priority="2" operator="between">
      <formula>0</formula>
      <formula>0.5</formula>
    </cfRule>
    <cfRule type="cellIs" dxfId="184" priority="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activeCell="H10" sqref="H10"/>
    </sheetView>
  </sheetViews>
  <sheetFormatPr baseColWidth="10" defaultRowHeight="14.1" customHeight="1" x14ac:dyDescent="0.2"/>
  <cols>
    <col min="1" max="1" width="25.625" style="108" customWidth="1"/>
    <col min="2" max="7" width="10.625" style="108" customWidth="1"/>
    <col min="8" max="8" width="14.625" style="108" customWidth="1"/>
    <col min="9" max="66" width="11" style="108"/>
    <col min="67" max="243" width="10" style="108"/>
    <col min="244" max="244" width="3.625" style="108" customWidth="1"/>
    <col min="245" max="245" width="24.625" style="108" bestFit="1" customWidth="1"/>
    <col min="246" max="251" width="9" style="108" customWidth="1"/>
    <col min="252" max="252" width="8.625" style="108" customWidth="1"/>
    <col min="253" max="253" width="5.625" style="108" bestFit="1" customWidth="1"/>
    <col min="254" max="254" width="7" style="108" bestFit="1" customWidth="1"/>
    <col min="255" max="259" width="5.625" style="108" bestFit="1" customWidth="1"/>
    <col min="260" max="260" width="6.125" style="108" bestFit="1" customWidth="1"/>
    <col min="261" max="261" width="9.625" style="108" bestFit="1" customWidth="1"/>
    <col min="262" max="262" width="7.125" style="108" bestFit="1" customWidth="1"/>
    <col min="263" max="263" width="9.125" style="108" bestFit="1" customWidth="1"/>
    <col min="264" max="264" width="8.5" style="108" bestFit="1" customWidth="1"/>
    <col min="265" max="499" width="10" style="108"/>
    <col min="500" max="500" width="3.625" style="108" customWidth="1"/>
    <col min="501" max="501" width="24.625" style="108" bestFit="1" customWidth="1"/>
    <col min="502" max="507" width="9" style="108" customWidth="1"/>
    <col min="508" max="508" width="8.625" style="108" customWidth="1"/>
    <col min="509" max="509" width="5.625" style="108" bestFit="1" customWidth="1"/>
    <col min="510" max="510" width="7" style="108" bestFit="1" customWidth="1"/>
    <col min="511" max="515" width="5.625" style="108" bestFit="1" customWidth="1"/>
    <col min="516" max="516" width="6.125" style="108" bestFit="1" customWidth="1"/>
    <col min="517" max="517" width="9.625" style="108" bestFit="1" customWidth="1"/>
    <col min="518" max="518" width="7.125" style="108" bestFit="1" customWidth="1"/>
    <col min="519" max="519" width="9.125" style="108" bestFit="1" customWidth="1"/>
    <col min="520" max="520" width="8.5" style="108" bestFit="1" customWidth="1"/>
    <col min="521" max="755" width="10" style="108"/>
    <col min="756" max="756" width="3.625" style="108" customWidth="1"/>
    <col min="757" max="757" width="24.625" style="108" bestFit="1" customWidth="1"/>
    <col min="758" max="763" width="9" style="108" customWidth="1"/>
    <col min="764" max="764" width="8.625" style="108" customWidth="1"/>
    <col min="765" max="765" width="5.625" style="108" bestFit="1" customWidth="1"/>
    <col min="766" max="766" width="7" style="108" bestFit="1" customWidth="1"/>
    <col min="767" max="771" width="5.625" style="108" bestFit="1" customWidth="1"/>
    <col min="772" max="772" width="6.125" style="108" bestFit="1" customWidth="1"/>
    <col min="773" max="773" width="9.625" style="108" bestFit="1" customWidth="1"/>
    <col min="774" max="774" width="7.125" style="108" bestFit="1" customWidth="1"/>
    <col min="775" max="775" width="9.125" style="108" bestFit="1" customWidth="1"/>
    <col min="776" max="776" width="8.5" style="108" bestFit="1" customWidth="1"/>
    <col min="777" max="1011" width="10" style="108"/>
    <col min="1012" max="1012" width="3.625" style="108" customWidth="1"/>
    <col min="1013" max="1013" width="24.625" style="108" bestFit="1" customWidth="1"/>
    <col min="1014" max="1019" width="9" style="108" customWidth="1"/>
    <col min="1020" max="1020" width="8.625" style="108" customWidth="1"/>
    <col min="1021" max="1021" width="5.625" style="108" bestFit="1" customWidth="1"/>
    <col min="1022" max="1022" width="7" style="108" bestFit="1" customWidth="1"/>
    <col min="1023" max="1027" width="5.625" style="108" bestFit="1" customWidth="1"/>
    <col min="1028" max="1028" width="6.125" style="108" bestFit="1" customWidth="1"/>
    <col min="1029" max="1029" width="9.625" style="108" bestFit="1" customWidth="1"/>
    <col min="1030" max="1030" width="7.125" style="108" bestFit="1" customWidth="1"/>
    <col min="1031" max="1031" width="9.125" style="108" bestFit="1" customWidth="1"/>
    <col min="1032" max="1032" width="8.5" style="108" bestFit="1" customWidth="1"/>
    <col min="1033" max="1267" width="10" style="108"/>
    <col min="1268" max="1268" width="3.625" style="108" customWidth="1"/>
    <col min="1269" max="1269" width="24.625" style="108" bestFit="1" customWidth="1"/>
    <col min="1270" max="1275" width="9" style="108" customWidth="1"/>
    <col min="1276" max="1276" width="8.625" style="108" customWidth="1"/>
    <col min="1277" max="1277" width="5.625" style="108" bestFit="1" customWidth="1"/>
    <col min="1278" max="1278" width="7" style="108" bestFit="1" customWidth="1"/>
    <col min="1279" max="1283" width="5.625" style="108" bestFit="1" customWidth="1"/>
    <col min="1284" max="1284" width="6.125" style="108" bestFit="1" customWidth="1"/>
    <col min="1285" max="1285" width="9.625" style="108" bestFit="1" customWidth="1"/>
    <col min="1286" max="1286" width="7.125" style="108" bestFit="1" customWidth="1"/>
    <col min="1287" max="1287" width="9.125" style="108" bestFit="1" customWidth="1"/>
    <col min="1288" max="1288" width="8.5" style="108" bestFit="1" customWidth="1"/>
    <col min="1289" max="1523" width="10" style="108"/>
    <col min="1524" max="1524" width="3.625" style="108" customWidth="1"/>
    <col min="1525" max="1525" width="24.625" style="108" bestFit="1" customWidth="1"/>
    <col min="1526" max="1531" width="9" style="108" customWidth="1"/>
    <col min="1532" max="1532" width="8.625" style="108" customWidth="1"/>
    <col min="1533" max="1533" width="5.625" style="108" bestFit="1" customWidth="1"/>
    <col min="1534" max="1534" width="7" style="108" bestFit="1" customWidth="1"/>
    <col min="1535" max="1539" width="5.625" style="108" bestFit="1" customWidth="1"/>
    <col min="1540" max="1540" width="6.125" style="108" bestFit="1" customWidth="1"/>
    <col min="1541" max="1541" width="9.625" style="108" bestFit="1" customWidth="1"/>
    <col min="1542" max="1542" width="7.125" style="108" bestFit="1" customWidth="1"/>
    <col min="1543" max="1543" width="9.125" style="108" bestFit="1" customWidth="1"/>
    <col min="1544" max="1544" width="8.5" style="108" bestFit="1" customWidth="1"/>
    <col min="1545" max="1779" width="10" style="108"/>
    <col min="1780" max="1780" width="3.625" style="108" customWidth="1"/>
    <col min="1781" max="1781" width="24.625" style="108" bestFit="1" customWidth="1"/>
    <col min="1782" max="1787" width="9" style="108" customWidth="1"/>
    <col min="1788" max="1788" width="8.625" style="108" customWidth="1"/>
    <col min="1789" max="1789" width="5.625" style="108" bestFit="1" customWidth="1"/>
    <col min="1790" max="1790" width="7" style="108" bestFit="1" customWidth="1"/>
    <col min="1791" max="1795" width="5.625" style="108" bestFit="1" customWidth="1"/>
    <col min="1796" max="1796" width="6.125" style="108" bestFit="1" customWidth="1"/>
    <col min="1797" max="1797" width="9.625" style="108" bestFit="1" customWidth="1"/>
    <col min="1798" max="1798" width="7.125" style="108" bestFit="1" customWidth="1"/>
    <col min="1799" max="1799" width="9.125" style="108" bestFit="1" customWidth="1"/>
    <col min="1800" max="1800" width="8.5" style="108" bestFit="1" customWidth="1"/>
    <col min="1801" max="2035" width="10" style="108"/>
    <col min="2036" max="2036" width="3.625" style="108" customWidth="1"/>
    <col min="2037" max="2037" width="24.625" style="108" bestFit="1" customWidth="1"/>
    <col min="2038" max="2043" width="9" style="108" customWidth="1"/>
    <col min="2044" max="2044" width="8.625" style="108" customWidth="1"/>
    <col min="2045" max="2045" width="5.625" style="108" bestFit="1" customWidth="1"/>
    <col min="2046" max="2046" width="7" style="108" bestFit="1" customWidth="1"/>
    <col min="2047" max="2051" width="5.625" style="108" bestFit="1" customWidth="1"/>
    <col min="2052" max="2052" width="6.125" style="108" bestFit="1" customWidth="1"/>
    <col min="2053" max="2053" width="9.625" style="108" bestFit="1" customWidth="1"/>
    <col min="2054" max="2054" width="7.125" style="108" bestFit="1" customWidth="1"/>
    <col min="2055" max="2055" width="9.125" style="108" bestFit="1" customWidth="1"/>
    <col min="2056" max="2056" width="8.5" style="108" bestFit="1" customWidth="1"/>
    <col min="2057" max="2291" width="10" style="108"/>
    <col min="2292" max="2292" width="3.625" style="108" customWidth="1"/>
    <col min="2293" max="2293" width="24.625" style="108" bestFit="1" customWidth="1"/>
    <col min="2294" max="2299" width="9" style="108" customWidth="1"/>
    <col min="2300" max="2300" width="8.625" style="108" customWidth="1"/>
    <col min="2301" max="2301" width="5.625" style="108" bestFit="1" customWidth="1"/>
    <col min="2302" max="2302" width="7" style="108" bestFit="1" customWidth="1"/>
    <col min="2303" max="2307" width="5.625" style="108" bestFit="1" customWidth="1"/>
    <col min="2308" max="2308" width="6.125" style="108" bestFit="1" customWidth="1"/>
    <col min="2309" max="2309" width="9.625" style="108" bestFit="1" customWidth="1"/>
    <col min="2310" max="2310" width="7.125" style="108" bestFit="1" customWidth="1"/>
    <col min="2311" max="2311" width="9.125" style="108" bestFit="1" customWidth="1"/>
    <col min="2312" max="2312" width="8.5" style="108" bestFit="1" customWidth="1"/>
    <col min="2313" max="2547" width="10" style="108"/>
    <col min="2548" max="2548" width="3.625" style="108" customWidth="1"/>
    <col min="2549" max="2549" width="24.625" style="108" bestFit="1" customWidth="1"/>
    <col min="2550" max="2555" width="9" style="108" customWidth="1"/>
    <col min="2556" max="2556" width="8.625" style="108" customWidth="1"/>
    <col min="2557" max="2557" width="5.625" style="108" bestFit="1" customWidth="1"/>
    <col min="2558" max="2558" width="7" style="108" bestFit="1" customWidth="1"/>
    <col min="2559" max="2563" width="5.625" style="108" bestFit="1" customWidth="1"/>
    <col min="2564" max="2564" width="6.125" style="108" bestFit="1" customWidth="1"/>
    <col min="2565" max="2565" width="9.625" style="108" bestFit="1" customWidth="1"/>
    <col min="2566" max="2566" width="7.125" style="108" bestFit="1" customWidth="1"/>
    <col min="2567" max="2567" width="9.125" style="108" bestFit="1" customWidth="1"/>
    <col min="2568" max="2568" width="8.5" style="108" bestFit="1" customWidth="1"/>
    <col min="2569" max="2803" width="10" style="108"/>
    <col min="2804" max="2804" width="3.625" style="108" customWidth="1"/>
    <col min="2805" max="2805" width="24.625" style="108" bestFit="1" customWidth="1"/>
    <col min="2806" max="2811" width="9" style="108" customWidth="1"/>
    <col min="2812" max="2812" width="8.625" style="108" customWidth="1"/>
    <col min="2813" max="2813" width="5.625" style="108" bestFit="1" customWidth="1"/>
    <col min="2814" max="2814" width="7" style="108" bestFit="1" customWidth="1"/>
    <col min="2815" max="2819" width="5.625" style="108" bestFit="1" customWidth="1"/>
    <col min="2820" max="2820" width="6.125" style="108" bestFit="1" customWidth="1"/>
    <col min="2821" max="2821" width="9.625" style="108" bestFit="1" customWidth="1"/>
    <col min="2822" max="2822" width="7.125" style="108" bestFit="1" customWidth="1"/>
    <col min="2823" max="2823" width="9.125" style="108" bestFit="1" customWidth="1"/>
    <col min="2824" max="2824" width="8.5" style="108" bestFit="1" customWidth="1"/>
    <col min="2825" max="3059" width="10" style="108"/>
    <col min="3060" max="3060" width="3.625" style="108" customWidth="1"/>
    <col min="3061" max="3061" width="24.625" style="108" bestFit="1" customWidth="1"/>
    <col min="3062" max="3067" width="9" style="108" customWidth="1"/>
    <col min="3068" max="3068" width="8.625" style="108" customWidth="1"/>
    <col min="3069" max="3069" width="5.625" style="108" bestFit="1" customWidth="1"/>
    <col min="3070" max="3070" width="7" style="108" bestFit="1" customWidth="1"/>
    <col min="3071" max="3075" width="5.625" style="108" bestFit="1" customWidth="1"/>
    <col min="3076" max="3076" width="6.125" style="108" bestFit="1" customWidth="1"/>
    <col min="3077" max="3077" width="9.625" style="108" bestFit="1" customWidth="1"/>
    <col min="3078" max="3078" width="7.125" style="108" bestFit="1" customWidth="1"/>
    <col min="3079" max="3079" width="9.125" style="108" bestFit="1" customWidth="1"/>
    <col min="3080" max="3080" width="8.5" style="108" bestFit="1" customWidth="1"/>
    <col min="3081" max="3315" width="10" style="108"/>
    <col min="3316" max="3316" width="3.625" style="108" customWidth="1"/>
    <col min="3317" max="3317" width="24.625" style="108" bestFit="1" customWidth="1"/>
    <col min="3318" max="3323" width="9" style="108" customWidth="1"/>
    <col min="3324" max="3324" width="8.625" style="108" customWidth="1"/>
    <col min="3325" max="3325" width="5.625" style="108" bestFit="1" customWidth="1"/>
    <col min="3326" max="3326" width="7" style="108" bestFit="1" customWidth="1"/>
    <col min="3327" max="3331" width="5.625" style="108" bestFit="1" customWidth="1"/>
    <col min="3332" max="3332" width="6.125" style="108" bestFit="1" customWidth="1"/>
    <col min="3333" max="3333" width="9.625" style="108" bestFit="1" customWidth="1"/>
    <col min="3334" max="3334" width="7.125" style="108" bestFit="1" customWidth="1"/>
    <col min="3335" max="3335" width="9.125" style="108" bestFit="1" customWidth="1"/>
    <col min="3336" max="3336" width="8.5" style="108" bestFit="1" customWidth="1"/>
    <col min="3337" max="3571" width="10" style="108"/>
    <col min="3572" max="3572" width="3.625" style="108" customWidth="1"/>
    <col min="3573" max="3573" width="24.625" style="108" bestFit="1" customWidth="1"/>
    <col min="3574" max="3579" width="9" style="108" customWidth="1"/>
    <col min="3580" max="3580" width="8.625" style="108" customWidth="1"/>
    <col min="3581" max="3581" width="5.625" style="108" bestFit="1" customWidth="1"/>
    <col min="3582" max="3582" width="7" style="108" bestFit="1" customWidth="1"/>
    <col min="3583" max="3587" width="5.625" style="108" bestFit="1" customWidth="1"/>
    <col min="3588" max="3588" width="6.125" style="108" bestFit="1" customWidth="1"/>
    <col min="3589" max="3589" width="9.625" style="108" bestFit="1" customWidth="1"/>
    <col min="3590" max="3590" width="7.125" style="108" bestFit="1" customWidth="1"/>
    <col min="3591" max="3591" width="9.125" style="108" bestFit="1" customWidth="1"/>
    <col min="3592" max="3592" width="8.5" style="108" bestFit="1" customWidth="1"/>
    <col min="3593" max="3827" width="10" style="108"/>
    <col min="3828" max="3828" width="3.625" style="108" customWidth="1"/>
    <col min="3829" max="3829" width="24.625" style="108" bestFit="1" customWidth="1"/>
    <col min="3830" max="3835" width="9" style="108" customWidth="1"/>
    <col min="3836" max="3836" width="8.625" style="108" customWidth="1"/>
    <col min="3837" max="3837" width="5.625" style="108" bestFit="1" customWidth="1"/>
    <col min="3838" max="3838" width="7" style="108" bestFit="1" customWidth="1"/>
    <col min="3839" max="3843" width="5.625" style="108" bestFit="1" customWidth="1"/>
    <col min="3844" max="3844" width="6.125" style="108" bestFit="1" customWidth="1"/>
    <col min="3845" max="3845" width="9.625" style="108" bestFit="1" customWidth="1"/>
    <col min="3846" max="3846" width="7.125" style="108" bestFit="1" customWidth="1"/>
    <col min="3847" max="3847" width="9.125" style="108" bestFit="1" customWidth="1"/>
    <col min="3848" max="3848" width="8.5" style="108" bestFit="1" customWidth="1"/>
    <col min="3849" max="4083" width="10" style="108"/>
    <col min="4084" max="4084" width="3.625" style="108" customWidth="1"/>
    <col min="4085" max="4085" width="24.625" style="108" bestFit="1" customWidth="1"/>
    <col min="4086" max="4091" width="9" style="108" customWidth="1"/>
    <col min="4092" max="4092" width="8.625" style="108" customWidth="1"/>
    <col min="4093" max="4093" width="5.625" style="108" bestFit="1" customWidth="1"/>
    <col min="4094" max="4094" width="7" style="108" bestFit="1" customWidth="1"/>
    <col min="4095" max="4099" width="5.625" style="108" bestFit="1" customWidth="1"/>
    <col min="4100" max="4100" width="6.125" style="108" bestFit="1" customWidth="1"/>
    <col min="4101" max="4101" width="9.625" style="108" bestFit="1" customWidth="1"/>
    <col min="4102" max="4102" width="7.125" style="108" bestFit="1" customWidth="1"/>
    <col min="4103" max="4103" width="9.125" style="108" bestFit="1" customWidth="1"/>
    <col min="4104" max="4104" width="8.5" style="108" bestFit="1" customWidth="1"/>
    <col min="4105" max="4339" width="10" style="108"/>
    <col min="4340" max="4340" width="3.625" style="108" customWidth="1"/>
    <col min="4341" max="4341" width="24.625" style="108" bestFit="1" customWidth="1"/>
    <col min="4342" max="4347" width="9" style="108" customWidth="1"/>
    <col min="4348" max="4348" width="8.625" style="108" customWidth="1"/>
    <col min="4349" max="4349" width="5.625" style="108" bestFit="1" customWidth="1"/>
    <col min="4350" max="4350" width="7" style="108" bestFit="1" customWidth="1"/>
    <col min="4351" max="4355" width="5.625" style="108" bestFit="1" customWidth="1"/>
    <col min="4356" max="4356" width="6.125" style="108" bestFit="1" customWidth="1"/>
    <col min="4357" max="4357" width="9.625" style="108" bestFit="1" customWidth="1"/>
    <col min="4358" max="4358" width="7.125" style="108" bestFit="1" customWidth="1"/>
    <col min="4359" max="4359" width="9.125" style="108" bestFit="1" customWidth="1"/>
    <col min="4360" max="4360" width="8.5" style="108" bestFit="1" customWidth="1"/>
    <col min="4361" max="4595" width="10" style="108"/>
    <col min="4596" max="4596" width="3.625" style="108" customWidth="1"/>
    <col min="4597" max="4597" width="24.625" style="108" bestFit="1" customWidth="1"/>
    <col min="4598" max="4603" width="9" style="108" customWidth="1"/>
    <col min="4604" max="4604" width="8.625" style="108" customWidth="1"/>
    <col min="4605" max="4605" width="5.625" style="108" bestFit="1" customWidth="1"/>
    <col min="4606" max="4606" width="7" style="108" bestFit="1" customWidth="1"/>
    <col min="4607" max="4611" width="5.625" style="108" bestFit="1" customWidth="1"/>
    <col min="4612" max="4612" width="6.125" style="108" bestFit="1" customWidth="1"/>
    <col min="4613" max="4613" width="9.625" style="108" bestFit="1" customWidth="1"/>
    <col min="4614" max="4614" width="7.125" style="108" bestFit="1" customWidth="1"/>
    <col min="4615" max="4615" width="9.125" style="108" bestFit="1" customWidth="1"/>
    <col min="4616" max="4616" width="8.5" style="108" bestFit="1" customWidth="1"/>
    <col min="4617" max="4851" width="10" style="108"/>
    <col min="4852" max="4852" width="3.625" style="108" customWidth="1"/>
    <col min="4853" max="4853" width="24.625" style="108" bestFit="1" customWidth="1"/>
    <col min="4854" max="4859" width="9" style="108" customWidth="1"/>
    <col min="4860" max="4860" width="8.625" style="108" customWidth="1"/>
    <col min="4861" max="4861" width="5.625" style="108" bestFit="1" customWidth="1"/>
    <col min="4862" max="4862" width="7" style="108" bestFit="1" customWidth="1"/>
    <col min="4863" max="4867" width="5.625" style="108" bestFit="1" customWidth="1"/>
    <col min="4868" max="4868" width="6.125" style="108" bestFit="1" customWidth="1"/>
    <col min="4869" max="4869" width="9.625" style="108" bestFit="1" customWidth="1"/>
    <col min="4870" max="4870" width="7.125" style="108" bestFit="1" customWidth="1"/>
    <col min="4871" max="4871" width="9.125" style="108" bestFit="1" customWidth="1"/>
    <col min="4872" max="4872" width="8.5" style="108" bestFit="1" customWidth="1"/>
    <col min="4873" max="5107" width="10" style="108"/>
    <col min="5108" max="5108" width="3.625" style="108" customWidth="1"/>
    <col min="5109" max="5109" width="24.625" style="108" bestFit="1" customWidth="1"/>
    <col min="5110" max="5115" width="9" style="108" customWidth="1"/>
    <col min="5116" max="5116" width="8.625" style="108" customWidth="1"/>
    <col min="5117" max="5117" width="5.625" style="108" bestFit="1" customWidth="1"/>
    <col min="5118" max="5118" width="7" style="108" bestFit="1" customWidth="1"/>
    <col min="5119" max="5123" width="5.625" style="108" bestFit="1" customWidth="1"/>
    <col min="5124" max="5124" width="6.125" style="108" bestFit="1" customWidth="1"/>
    <col min="5125" max="5125" width="9.625" style="108" bestFit="1" customWidth="1"/>
    <col min="5126" max="5126" width="7.125" style="108" bestFit="1" customWidth="1"/>
    <col min="5127" max="5127" width="9.125" style="108" bestFit="1" customWidth="1"/>
    <col min="5128" max="5128" width="8.5" style="108" bestFit="1" customWidth="1"/>
    <col min="5129" max="5363" width="10" style="108"/>
    <col min="5364" max="5364" width="3.625" style="108" customWidth="1"/>
    <col min="5365" max="5365" width="24.625" style="108" bestFit="1" customWidth="1"/>
    <col min="5366" max="5371" width="9" style="108" customWidth="1"/>
    <col min="5372" max="5372" width="8.625" style="108" customWidth="1"/>
    <col min="5373" max="5373" width="5.625" style="108" bestFit="1" customWidth="1"/>
    <col min="5374" max="5374" width="7" style="108" bestFit="1" customWidth="1"/>
    <col min="5375" max="5379" width="5.625" style="108" bestFit="1" customWidth="1"/>
    <col min="5380" max="5380" width="6.125" style="108" bestFit="1" customWidth="1"/>
    <col min="5381" max="5381" width="9.625" style="108" bestFit="1" customWidth="1"/>
    <col min="5382" max="5382" width="7.125" style="108" bestFit="1" customWidth="1"/>
    <col min="5383" max="5383" width="9.125" style="108" bestFit="1" customWidth="1"/>
    <col min="5384" max="5384" width="8.5" style="108" bestFit="1" customWidth="1"/>
    <col min="5385" max="5619" width="10" style="108"/>
    <col min="5620" max="5620" width="3.625" style="108" customWidth="1"/>
    <col min="5621" max="5621" width="24.625" style="108" bestFit="1" customWidth="1"/>
    <col min="5622" max="5627" width="9" style="108" customWidth="1"/>
    <col min="5628" max="5628" width="8.625" style="108" customWidth="1"/>
    <col min="5629" max="5629" width="5.625" style="108" bestFit="1" customWidth="1"/>
    <col min="5630" max="5630" width="7" style="108" bestFit="1" customWidth="1"/>
    <col min="5631" max="5635" width="5.625" style="108" bestFit="1" customWidth="1"/>
    <col min="5636" max="5636" width="6.125" style="108" bestFit="1" customWidth="1"/>
    <col min="5637" max="5637" width="9.625" style="108" bestFit="1" customWidth="1"/>
    <col min="5638" max="5638" width="7.125" style="108" bestFit="1" customWidth="1"/>
    <col min="5639" max="5639" width="9.125" style="108" bestFit="1" customWidth="1"/>
    <col min="5640" max="5640" width="8.5" style="108" bestFit="1" customWidth="1"/>
    <col min="5641" max="5875" width="10" style="108"/>
    <col min="5876" max="5876" width="3.625" style="108" customWidth="1"/>
    <col min="5877" max="5877" width="24.625" style="108" bestFit="1" customWidth="1"/>
    <col min="5878" max="5883" width="9" style="108" customWidth="1"/>
    <col min="5884" max="5884" width="8.625" style="108" customWidth="1"/>
    <col min="5885" max="5885" width="5.625" style="108" bestFit="1" customWidth="1"/>
    <col min="5886" max="5886" width="7" style="108" bestFit="1" customWidth="1"/>
    <col min="5887" max="5891" width="5.625" style="108" bestFit="1" customWidth="1"/>
    <col min="5892" max="5892" width="6.125" style="108" bestFit="1" customWidth="1"/>
    <col min="5893" max="5893" width="9.625" style="108" bestFit="1" customWidth="1"/>
    <col min="5894" max="5894" width="7.125" style="108" bestFit="1" customWidth="1"/>
    <col min="5895" max="5895" width="9.125" style="108" bestFit="1" customWidth="1"/>
    <col min="5896" max="5896" width="8.5" style="108" bestFit="1" customWidth="1"/>
    <col min="5897" max="6131" width="10" style="108"/>
    <col min="6132" max="6132" width="3.625" style="108" customWidth="1"/>
    <col min="6133" max="6133" width="24.625" style="108" bestFit="1" customWidth="1"/>
    <col min="6134" max="6139" width="9" style="108" customWidth="1"/>
    <col min="6140" max="6140" width="8.625" style="108" customWidth="1"/>
    <col min="6141" max="6141" width="5.625" style="108" bestFit="1" customWidth="1"/>
    <col min="6142" max="6142" width="7" style="108" bestFit="1" customWidth="1"/>
    <col min="6143" max="6147" width="5.625" style="108" bestFit="1" customWidth="1"/>
    <col min="6148" max="6148" width="6.125" style="108" bestFit="1" customWidth="1"/>
    <col min="6149" max="6149" width="9.625" style="108" bestFit="1" customWidth="1"/>
    <col min="6150" max="6150" width="7.125" style="108" bestFit="1" customWidth="1"/>
    <col min="6151" max="6151" width="9.125" style="108" bestFit="1" customWidth="1"/>
    <col min="6152" max="6152" width="8.5" style="108" bestFit="1" customWidth="1"/>
    <col min="6153" max="6387" width="10" style="108"/>
    <col min="6388" max="6388" width="3.625" style="108" customWidth="1"/>
    <col min="6389" max="6389" width="24.625" style="108" bestFit="1" customWidth="1"/>
    <col min="6390" max="6395" width="9" style="108" customWidth="1"/>
    <col min="6396" max="6396" width="8.625" style="108" customWidth="1"/>
    <col min="6397" max="6397" width="5.625" style="108" bestFit="1" customWidth="1"/>
    <col min="6398" max="6398" width="7" style="108" bestFit="1" customWidth="1"/>
    <col min="6399" max="6403" width="5.625" style="108" bestFit="1" customWidth="1"/>
    <col min="6404" max="6404" width="6.125" style="108" bestFit="1" customWidth="1"/>
    <col min="6405" max="6405" width="9.625" style="108" bestFit="1" customWidth="1"/>
    <col min="6406" max="6406" width="7.125" style="108" bestFit="1" customWidth="1"/>
    <col min="6407" max="6407" width="9.125" style="108" bestFit="1" customWidth="1"/>
    <col min="6408" max="6408" width="8.5" style="108" bestFit="1" customWidth="1"/>
    <col min="6409" max="6643" width="10" style="108"/>
    <col min="6644" max="6644" width="3.625" style="108" customWidth="1"/>
    <col min="6645" max="6645" width="24.625" style="108" bestFit="1" customWidth="1"/>
    <col min="6646" max="6651" width="9" style="108" customWidth="1"/>
    <col min="6652" max="6652" width="8.625" style="108" customWidth="1"/>
    <col min="6653" max="6653" width="5.625" style="108" bestFit="1" customWidth="1"/>
    <col min="6654" max="6654" width="7" style="108" bestFit="1" customWidth="1"/>
    <col min="6655" max="6659" width="5.625" style="108" bestFit="1" customWidth="1"/>
    <col min="6660" max="6660" width="6.125" style="108" bestFit="1" customWidth="1"/>
    <col min="6661" max="6661" width="9.625" style="108" bestFit="1" customWidth="1"/>
    <col min="6662" max="6662" width="7.125" style="108" bestFit="1" customWidth="1"/>
    <col min="6663" max="6663" width="9.125" style="108" bestFit="1" customWidth="1"/>
    <col min="6664" max="6664" width="8.5" style="108" bestFit="1" customWidth="1"/>
    <col min="6665" max="6899" width="10" style="108"/>
    <col min="6900" max="6900" width="3.625" style="108" customWidth="1"/>
    <col min="6901" max="6901" width="24.625" style="108" bestFit="1" customWidth="1"/>
    <col min="6902" max="6907" width="9" style="108" customWidth="1"/>
    <col min="6908" max="6908" width="8.625" style="108" customWidth="1"/>
    <col min="6909" max="6909" width="5.625" style="108" bestFit="1" customWidth="1"/>
    <col min="6910" max="6910" width="7" style="108" bestFit="1" customWidth="1"/>
    <col min="6911" max="6915" width="5.625" style="108" bestFit="1" customWidth="1"/>
    <col min="6916" max="6916" width="6.125" style="108" bestFit="1" customWidth="1"/>
    <col min="6917" max="6917" width="9.625" style="108" bestFit="1" customWidth="1"/>
    <col min="6918" max="6918" width="7.125" style="108" bestFit="1" customWidth="1"/>
    <col min="6919" max="6919" width="9.125" style="108" bestFit="1" customWidth="1"/>
    <col min="6920" max="6920" width="8.5" style="108" bestFit="1" customWidth="1"/>
    <col min="6921" max="7155" width="10" style="108"/>
    <col min="7156" max="7156" width="3.625" style="108" customWidth="1"/>
    <col min="7157" max="7157" width="24.625" style="108" bestFit="1" customWidth="1"/>
    <col min="7158" max="7163" width="9" style="108" customWidth="1"/>
    <col min="7164" max="7164" width="8.625" style="108" customWidth="1"/>
    <col min="7165" max="7165" width="5.625" style="108" bestFit="1" customWidth="1"/>
    <col min="7166" max="7166" width="7" style="108" bestFit="1" customWidth="1"/>
    <col min="7167" max="7171" width="5.625" style="108" bestFit="1" customWidth="1"/>
    <col min="7172" max="7172" width="6.125" style="108" bestFit="1" customWidth="1"/>
    <col min="7173" max="7173" width="9.625" style="108" bestFit="1" customWidth="1"/>
    <col min="7174" max="7174" width="7.125" style="108" bestFit="1" customWidth="1"/>
    <col min="7175" max="7175" width="9.125" style="108" bestFit="1" customWidth="1"/>
    <col min="7176" max="7176" width="8.5" style="108" bestFit="1" customWidth="1"/>
    <col min="7177" max="7411" width="10" style="108"/>
    <col min="7412" max="7412" width="3.625" style="108" customWidth="1"/>
    <col min="7413" max="7413" width="24.625" style="108" bestFit="1" customWidth="1"/>
    <col min="7414" max="7419" width="9" style="108" customWidth="1"/>
    <col min="7420" max="7420" width="8.625" style="108" customWidth="1"/>
    <col min="7421" max="7421" width="5.625" style="108" bestFit="1" customWidth="1"/>
    <col min="7422" max="7422" width="7" style="108" bestFit="1" customWidth="1"/>
    <col min="7423" max="7427" width="5.625" style="108" bestFit="1" customWidth="1"/>
    <col min="7428" max="7428" width="6.125" style="108" bestFit="1" customWidth="1"/>
    <col min="7429" max="7429" width="9.625" style="108" bestFit="1" customWidth="1"/>
    <col min="7430" max="7430" width="7.125" style="108" bestFit="1" customWidth="1"/>
    <col min="7431" max="7431" width="9.125" style="108" bestFit="1" customWidth="1"/>
    <col min="7432" max="7432" width="8.5" style="108" bestFit="1" customWidth="1"/>
    <col min="7433" max="7667" width="10" style="108"/>
    <col min="7668" max="7668" width="3.625" style="108" customWidth="1"/>
    <col min="7669" max="7669" width="24.625" style="108" bestFit="1" customWidth="1"/>
    <col min="7670" max="7675" width="9" style="108" customWidth="1"/>
    <col min="7676" max="7676" width="8.625" style="108" customWidth="1"/>
    <col min="7677" max="7677" width="5.625" style="108" bestFit="1" customWidth="1"/>
    <col min="7678" max="7678" width="7" style="108" bestFit="1" customWidth="1"/>
    <col min="7679" max="7683" width="5.625" style="108" bestFit="1" customWidth="1"/>
    <col min="7684" max="7684" width="6.125" style="108" bestFit="1" customWidth="1"/>
    <col min="7685" max="7685" width="9.625" style="108" bestFit="1" customWidth="1"/>
    <col min="7686" max="7686" width="7.125" style="108" bestFit="1" customWidth="1"/>
    <col min="7687" max="7687" width="9.125" style="108" bestFit="1" customWidth="1"/>
    <col min="7688" max="7688" width="8.5" style="108" bestFit="1" customWidth="1"/>
    <col min="7689" max="7923" width="10" style="108"/>
    <col min="7924" max="7924" width="3.625" style="108" customWidth="1"/>
    <col min="7925" max="7925" width="24.625" style="108" bestFit="1" customWidth="1"/>
    <col min="7926" max="7931" width="9" style="108" customWidth="1"/>
    <col min="7932" max="7932" width="8.625" style="108" customWidth="1"/>
    <col min="7933" max="7933" width="5.625" style="108" bestFit="1" customWidth="1"/>
    <col min="7934" max="7934" width="7" style="108" bestFit="1" customWidth="1"/>
    <col min="7935" max="7939" width="5.625" style="108" bestFit="1" customWidth="1"/>
    <col min="7940" max="7940" width="6.125" style="108" bestFit="1" customWidth="1"/>
    <col min="7941" max="7941" width="9.625" style="108" bestFit="1" customWidth="1"/>
    <col min="7942" max="7942" width="7.125" style="108" bestFit="1" customWidth="1"/>
    <col min="7943" max="7943" width="9.125" style="108" bestFit="1" customWidth="1"/>
    <col min="7944" max="7944" width="8.5" style="108" bestFit="1" customWidth="1"/>
    <col min="7945" max="8179" width="10" style="108"/>
    <col min="8180" max="8180" width="3.625" style="108" customWidth="1"/>
    <col min="8181" max="8181" width="24.625" style="108" bestFit="1" customWidth="1"/>
    <col min="8182" max="8187" width="9" style="108" customWidth="1"/>
    <col min="8188" max="8188" width="8.625" style="108" customWidth="1"/>
    <col min="8189" max="8189" width="5.625" style="108" bestFit="1" customWidth="1"/>
    <col min="8190" max="8190" width="7" style="108" bestFit="1" customWidth="1"/>
    <col min="8191" max="8195" width="5.625" style="108" bestFit="1" customWidth="1"/>
    <col min="8196" max="8196" width="6.125" style="108" bestFit="1" customWidth="1"/>
    <col min="8197" max="8197" width="9.625" style="108" bestFit="1" customWidth="1"/>
    <col min="8198" max="8198" width="7.125" style="108" bestFit="1" customWidth="1"/>
    <col min="8199" max="8199" width="9.125" style="108" bestFit="1" customWidth="1"/>
    <col min="8200" max="8200" width="8.5" style="108" bestFit="1" customWidth="1"/>
    <col min="8201" max="8435" width="10" style="108"/>
    <col min="8436" max="8436" width="3.625" style="108" customWidth="1"/>
    <col min="8437" max="8437" width="24.625" style="108" bestFit="1" customWidth="1"/>
    <col min="8438" max="8443" width="9" style="108" customWidth="1"/>
    <col min="8444" max="8444" width="8.625" style="108" customWidth="1"/>
    <col min="8445" max="8445" width="5.625" style="108" bestFit="1" customWidth="1"/>
    <col min="8446" max="8446" width="7" style="108" bestFit="1" customWidth="1"/>
    <col min="8447" max="8451" width="5.625" style="108" bestFit="1" customWidth="1"/>
    <col min="8452" max="8452" width="6.125" style="108" bestFit="1" customWidth="1"/>
    <col min="8453" max="8453" width="9.625" style="108" bestFit="1" customWidth="1"/>
    <col min="8454" max="8454" width="7.125" style="108" bestFit="1" customWidth="1"/>
    <col min="8455" max="8455" width="9.125" style="108" bestFit="1" customWidth="1"/>
    <col min="8456" max="8456" width="8.5" style="108" bestFit="1" customWidth="1"/>
    <col min="8457" max="8691" width="10" style="108"/>
    <col min="8692" max="8692" width="3.625" style="108" customWidth="1"/>
    <col min="8693" max="8693" width="24.625" style="108" bestFit="1" customWidth="1"/>
    <col min="8694" max="8699" width="9" style="108" customWidth="1"/>
    <col min="8700" max="8700" width="8.625" style="108" customWidth="1"/>
    <col min="8701" max="8701" width="5.625" style="108" bestFit="1" customWidth="1"/>
    <col min="8702" max="8702" width="7" style="108" bestFit="1" customWidth="1"/>
    <col min="8703" max="8707" width="5.625" style="108" bestFit="1" customWidth="1"/>
    <col min="8708" max="8708" width="6.125" style="108" bestFit="1" customWidth="1"/>
    <col min="8709" max="8709" width="9.625" style="108" bestFit="1" customWidth="1"/>
    <col min="8710" max="8710" width="7.125" style="108" bestFit="1" customWidth="1"/>
    <col min="8711" max="8711" width="9.125" style="108" bestFit="1" customWidth="1"/>
    <col min="8712" max="8712" width="8.5" style="108" bestFit="1" customWidth="1"/>
    <col min="8713" max="8947" width="10" style="108"/>
    <col min="8948" max="8948" width="3.625" style="108" customWidth="1"/>
    <col min="8949" max="8949" width="24.625" style="108" bestFit="1" customWidth="1"/>
    <col min="8950" max="8955" width="9" style="108" customWidth="1"/>
    <col min="8956" max="8956" width="8.625" style="108" customWidth="1"/>
    <col min="8957" max="8957" width="5.625" style="108" bestFit="1" customWidth="1"/>
    <col min="8958" max="8958" width="7" style="108" bestFit="1" customWidth="1"/>
    <col min="8959" max="8963" width="5.625" style="108" bestFit="1" customWidth="1"/>
    <col min="8964" max="8964" width="6.125" style="108" bestFit="1" customWidth="1"/>
    <col min="8965" max="8965" width="9.625" style="108" bestFit="1" customWidth="1"/>
    <col min="8966" max="8966" width="7.125" style="108" bestFit="1" customWidth="1"/>
    <col min="8967" max="8967" width="9.125" style="108" bestFit="1" customWidth="1"/>
    <col min="8968" max="8968" width="8.5" style="108" bestFit="1" customWidth="1"/>
    <col min="8969" max="9203" width="10" style="108"/>
    <col min="9204" max="9204" width="3.625" style="108" customWidth="1"/>
    <col min="9205" max="9205" width="24.625" style="108" bestFit="1" customWidth="1"/>
    <col min="9206" max="9211" width="9" style="108" customWidth="1"/>
    <col min="9212" max="9212" width="8.625" style="108" customWidth="1"/>
    <col min="9213" max="9213" width="5.625" style="108" bestFit="1" customWidth="1"/>
    <col min="9214" max="9214" width="7" style="108" bestFit="1" customWidth="1"/>
    <col min="9215" max="9219" width="5.625" style="108" bestFit="1" customWidth="1"/>
    <col min="9220" max="9220" width="6.125" style="108" bestFit="1" customWidth="1"/>
    <col min="9221" max="9221" width="9.625" style="108" bestFit="1" customWidth="1"/>
    <col min="9222" max="9222" width="7.125" style="108" bestFit="1" customWidth="1"/>
    <col min="9223" max="9223" width="9.125" style="108" bestFit="1" customWidth="1"/>
    <col min="9224" max="9224" width="8.5" style="108" bestFit="1" customWidth="1"/>
    <col min="9225" max="9459" width="10" style="108"/>
    <col min="9460" max="9460" width="3.625" style="108" customWidth="1"/>
    <col min="9461" max="9461" width="24.625" style="108" bestFit="1" customWidth="1"/>
    <col min="9462" max="9467" width="9" style="108" customWidth="1"/>
    <col min="9468" max="9468" width="8.625" style="108" customWidth="1"/>
    <col min="9469" max="9469" width="5.625" style="108" bestFit="1" customWidth="1"/>
    <col min="9470" max="9470" width="7" style="108" bestFit="1" customWidth="1"/>
    <col min="9471" max="9475" width="5.625" style="108" bestFit="1" customWidth="1"/>
    <col min="9476" max="9476" width="6.125" style="108" bestFit="1" customWidth="1"/>
    <col min="9477" max="9477" width="9.625" style="108" bestFit="1" customWidth="1"/>
    <col min="9478" max="9478" width="7.125" style="108" bestFit="1" customWidth="1"/>
    <col min="9479" max="9479" width="9.125" style="108" bestFit="1" customWidth="1"/>
    <col min="9480" max="9480" width="8.5" style="108" bestFit="1" customWidth="1"/>
    <col min="9481" max="9715" width="10" style="108"/>
    <col min="9716" max="9716" width="3.625" style="108" customWidth="1"/>
    <col min="9717" max="9717" width="24.625" style="108" bestFit="1" customWidth="1"/>
    <col min="9718" max="9723" width="9" style="108" customWidth="1"/>
    <col min="9724" max="9724" width="8.625" style="108" customWidth="1"/>
    <col min="9725" max="9725" width="5.625" style="108" bestFit="1" customWidth="1"/>
    <col min="9726" max="9726" width="7" style="108" bestFit="1" customWidth="1"/>
    <col min="9727" max="9731" width="5.625" style="108" bestFit="1" customWidth="1"/>
    <col min="9732" max="9732" width="6.125" style="108" bestFit="1" customWidth="1"/>
    <col min="9733" max="9733" width="9.625" style="108" bestFit="1" customWidth="1"/>
    <col min="9734" max="9734" width="7.125" style="108" bestFit="1" customWidth="1"/>
    <col min="9735" max="9735" width="9.125" style="108" bestFit="1" customWidth="1"/>
    <col min="9736" max="9736" width="8.5" style="108" bestFit="1" customWidth="1"/>
    <col min="9737" max="9971" width="10" style="108"/>
    <col min="9972" max="9972" width="3.625" style="108" customWidth="1"/>
    <col min="9973" max="9973" width="24.625" style="108" bestFit="1" customWidth="1"/>
    <col min="9974" max="9979" width="9" style="108" customWidth="1"/>
    <col min="9980" max="9980" width="8.625" style="108" customWidth="1"/>
    <col min="9981" max="9981" width="5.625" style="108" bestFit="1" customWidth="1"/>
    <col min="9982" max="9982" width="7" style="108" bestFit="1" customWidth="1"/>
    <col min="9983" max="9987" width="5.625" style="108" bestFit="1" customWidth="1"/>
    <col min="9988" max="9988" width="6.125" style="108" bestFit="1" customWidth="1"/>
    <col min="9989" max="9989" width="9.625" style="108" bestFit="1" customWidth="1"/>
    <col min="9990" max="9990" width="7.125" style="108" bestFit="1" customWidth="1"/>
    <col min="9991" max="9991" width="9.125" style="108" bestFit="1" customWidth="1"/>
    <col min="9992" max="9992" width="8.5" style="108" bestFit="1" customWidth="1"/>
    <col min="9993" max="10227" width="10" style="108"/>
    <col min="10228" max="10228" width="3.625" style="108" customWidth="1"/>
    <col min="10229" max="10229" width="24.625" style="108" bestFit="1" customWidth="1"/>
    <col min="10230" max="10235" width="9" style="108" customWidth="1"/>
    <col min="10236" max="10236" width="8.625" style="108" customWidth="1"/>
    <col min="10237" max="10237" width="5.625" style="108" bestFit="1" customWidth="1"/>
    <col min="10238" max="10238" width="7" style="108" bestFit="1" customWidth="1"/>
    <col min="10239" max="10243" width="5.625" style="108" bestFit="1" customWidth="1"/>
    <col min="10244" max="10244" width="6.125" style="108" bestFit="1" customWidth="1"/>
    <col min="10245" max="10245" width="9.625" style="108" bestFit="1" customWidth="1"/>
    <col min="10246" max="10246" width="7.125" style="108" bestFit="1" customWidth="1"/>
    <col min="10247" max="10247" width="9.125" style="108" bestFit="1" customWidth="1"/>
    <col min="10248" max="10248" width="8.5" style="108" bestFit="1" customWidth="1"/>
    <col min="10249" max="10483" width="10" style="108"/>
    <col min="10484" max="10484" width="3.625" style="108" customWidth="1"/>
    <col min="10485" max="10485" width="24.625" style="108" bestFit="1" customWidth="1"/>
    <col min="10486" max="10491" width="9" style="108" customWidth="1"/>
    <col min="10492" max="10492" width="8.625" style="108" customWidth="1"/>
    <col min="10493" max="10493" width="5.625" style="108" bestFit="1" customWidth="1"/>
    <col min="10494" max="10494" width="7" style="108" bestFit="1" customWidth="1"/>
    <col min="10495" max="10499" width="5.625" style="108" bestFit="1" customWidth="1"/>
    <col min="10500" max="10500" width="6.125" style="108" bestFit="1" customWidth="1"/>
    <col min="10501" max="10501" width="9.625" style="108" bestFit="1" customWidth="1"/>
    <col min="10502" max="10502" width="7.125" style="108" bestFit="1" customWidth="1"/>
    <col min="10503" max="10503" width="9.125" style="108" bestFit="1" customWidth="1"/>
    <col min="10504" max="10504" width="8.5" style="108" bestFit="1" customWidth="1"/>
    <col min="10505" max="10739" width="10" style="108"/>
    <col min="10740" max="10740" width="3.625" style="108" customWidth="1"/>
    <col min="10741" max="10741" width="24.625" style="108" bestFit="1" customWidth="1"/>
    <col min="10742" max="10747" width="9" style="108" customWidth="1"/>
    <col min="10748" max="10748" width="8.625" style="108" customWidth="1"/>
    <col min="10749" max="10749" width="5.625" style="108" bestFit="1" customWidth="1"/>
    <col min="10750" max="10750" width="7" style="108" bestFit="1" customWidth="1"/>
    <col min="10751" max="10755" width="5.625" style="108" bestFit="1" customWidth="1"/>
    <col min="10756" max="10756" width="6.125" style="108" bestFit="1" customWidth="1"/>
    <col min="10757" max="10757" width="9.625" style="108" bestFit="1" customWidth="1"/>
    <col min="10758" max="10758" width="7.125" style="108" bestFit="1" customWidth="1"/>
    <col min="10759" max="10759" width="9.125" style="108" bestFit="1" customWidth="1"/>
    <col min="10760" max="10760" width="8.5" style="108" bestFit="1" customWidth="1"/>
    <col min="10761" max="10995" width="10" style="108"/>
    <col min="10996" max="10996" width="3.625" style="108" customWidth="1"/>
    <col min="10997" max="10997" width="24.625" style="108" bestFit="1" customWidth="1"/>
    <col min="10998" max="11003" width="9" style="108" customWidth="1"/>
    <col min="11004" max="11004" width="8.625" style="108" customWidth="1"/>
    <col min="11005" max="11005" width="5.625" style="108" bestFit="1" customWidth="1"/>
    <col min="11006" max="11006" width="7" style="108" bestFit="1" customWidth="1"/>
    <col min="11007" max="11011" width="5.625" style="108" bestFit="1" customWidth="1"/>
    <col min="11012" max="11012" width="6.125" style="108" bestFit="1" customWidth="1"/>
    <col min="11013" max="11013" width="9.625" style="108" bestFit="1" customWidth="1"/>
    <col min="11014" max="11014" width="7.125" style="108" bestFit="1" customWidth="1"/>
    <col min="11015" max="11015" width="9.125" style="108" bestFit="1" customWidth="1"/>
    <col min="11016" max="11016" width="8.5" style="108" bestFit="1" customWidth="1"/>
    <col min="11017" max="11251" width="10" style="108"/>
    <col min="11252" max="11252" width="3.625" style="108" customWidth="1"/>
    <col min="11253" max="11253" width="24.625" style="108" bestFit="1" customWidth="1"/>
    <col min="11254" max="11259" width="9" style="108" customWidth="1"/>
    <col min="11260" max="11260" width="8.625" style="108" customWidth="1"/>
    <col min="11261" max="11261" width="5.625" style="108" bestFit="1" customWidth="1"/>
    <col min="11262" max="11262" width="7" style="108" bestFit="1" customWidth="1"/>
    <col min="11263" max="11267" width="5.625" style="108" bestFit="1" customWidth="1"/>
    <col min="11268" max="11268" width="6.125" style="108" bestFit="1" customWidth="1"/>
    <col min="11269" max="11269" width="9.625" style="108" bestFit="1" customWidth="1"/>
    <col min="11270" max="11270" width="7.125" style="108" bestFit="1" customWidth="1"/>
    <col min="11271" max="11271" width="9.125" style="108" bestFit="1" customWidth="1"/>
    <col min="11272" max="11272" width="8.5" style="108" bestFit="1" customWidth="1"/>
    <col min="11273" max="11507" width="10" style="108"/>
    <col min="11508" max="11508" width="3.625" style="108" customWidth="1"/>
    <col min="11509" max="11509" width="24.625" style="108" bestFit="1" customWidth="1"/>
    <col min="11510" max="11515" width="9" style="108" customWidth="1"/>
    <col min="11516" max="11516" width="8.625" style="108" customWidth="1"/>
    <col min="11517" max="11517" width="5.625" style="108" bestFit="1" customWidth="1"/>
    <col min="11518" max="11518" width="7" style="108" bestFit="1" customWidth="1"/>
    <col min="11519" max="11523" width="5.625" style="108" bestFit="1" customWidth="1"/>
    <col min="11524" max="11524" width="6.125" style="108" bestFit="1" customWidth="1"/>
    <col min="11525" max="11525" width="9.625" style="108" bestFit="1" customWidth="1"/>
    <col min="11526" max="11526" width="7.125" style="108" bestFit="1" customWidth="1"/>
    <col min="11527" max="11527" width="9.125" style="108" bestFit="1" customWidth="1"/>
    <col min="11528" max="11528" width="8.5" style="108" bestFit="1" customWidth="1"/>
    <col min="11529" max="11763" width="10" style="108"/>
    <col min="11764" max="11764" width="3.625" style="108" customWidth="1"/>
    <col min="11765" max="11765" width="24.625" style="108" bestFit="1" customWidth="1"/>
    <col min="11766" max="11771" width="9" style="108" customWidth="1"/>
    <col min="11772" max="11772" width="8.625" style="108" customWidth="1"/>
    <col min="11773" max="11773" width="5.625" style="108" bestFit="1" customWidth="1"/>
    <col min="11774" max="11774" width="7" style="108" bestFit="1" customWidth="1"/>
    <col min="11775" max="11779" width="5.625" style="108" bestFit="1" customWidth="1"/>
    <col min="11780" max="11780" width="6.125" style="108" bestFit="1" customWidth="1"/>
    <col min="11781" max="11781" width="9.625" style="108" bestFit="1" customWidth="1"/>
    <col min="11782" max="11782" width="7.125" style="108" bestFit="1" customWidth="1"/>
    <col min="11783" max="11783" width="9.125" style="108" bestFit="1" customWidth="1"/>
    <col min="11784" max="11784" width="8.5" style="108" bestFit="1" customWidth="1"/>
    <col min="11785" max="12019" width="10" style="108"/>
    <col min="12020" max="12020" width="3.625" style="108" customWidth="1"/>
    <col min="12021" max="12021" width="24.625" style="108" bestFit="1" customWidth="1"/>
    <col min="12022" max="12027" width="9" style="108" customWidth="1"/>
    <col min="12028" max="12028" width="8.625" style="108" customWidth="1"/>
    <col min="12029" max="12029" width="5.625" style="108" bestFit="1" customWidth="1"/>
    <col min="12030" max="12030" width="7" style="108" bestFit="1" customWidth="1"/>
    <col min="12031" max="12035" width="5.625" style="108" bestFit="1" customWidth="1"/>
    <col min="12036" max="12036" width="6.125" style="108" bestFit="1" customWidth="1"/>
    <col min="12037" max="12037" width="9.625" style="108" bestFit="1" customWidth="1"/>
    <col min="12038" max="12038" width="7.125" style="108" bestFit="1" customWidth="1"/>
    <col min="12039" max="12039" width="9.125" style="108" bestFit="1" customWidth="1"/>
    <col min="12040" max="12040" width="8.5" style="108" bestFit="1" customWidth="1"/>
    <col min="12041" max="12275" width="10" style="108"/>
    <col min="12276" max="12276" width="3.625" style="108" customWidth="1"/>
    <col min="12277" max="12277" width="24.625" style="108" bestFit="1" customWidth="1"/>
    <col min="12278" max="12283" width="9" style="108" customWidth="1"/>
    <col min="12284" max="12284" width="8.625" style="108" customWidth="1"/>
    <col min="12285" max="12285" width="5.625" style="108" bestFit="1" customWidth="1"/>
    <col min="12286" max="12286" width="7" style="108" bestFit="1" customWidth="1"/>
    <col min="12287" max="12291" width="5.625" style="108" bestFit="1" customWidth="1"/>
    <col min="12292" max="12292" width="6.125" style="108" bestFit="1" customWidth="1"/>
    <col min="12293" max="12293" width="9.625" style="108" bestFit="1" customWidth="1"/>
    <col min="12294" max="12294" width="7.125" style="108" bestFit="1" customWidth="1"/>
    <col min="12295" max="12295" width="9.125" style="108" bestFit="1" customWidth="1"/>
    <col min="12296" max="12296" width="8.5" style="108" bestFit="1" customWidth="1"/>
    <col min="12297" max="12531" width="10" style="108"/>
    <col min="12532" max="12532" width="3.625" style="108" customWidth="1"/>
    <col min="12533" max="12533" width="24.625" style="108" bestFit="1" customWidth="1"/>
    <col min="12534" max="12539" width="9" style="108" customWidth="1"/>
    <col min="12540" max="12540" width="8.625" style="108" customWidth="1"/>
    <col min="12541" max="12541" width="5.625" style="108" bestFit="1" customWidth="1"/>
    <col min="12542" max="12542" width="7" style="108" bestFit="1" customWidth="1"/>
    <col min="12543" max="12547" width="5.625" style="108" bestFit="1" customWidth="1"/>
    <col min="12548" max="12548" width="6.125" style="108" bestFit="1" customWidth="1"/>
    <col min="12549" max="12549" width="9.625" style="108" bestFit="1" customWidth="1"/>
    <col min="12550" max="12550" width="7.125" style="108" bestFit="1" customWidth="1"/>
    <col min="12551" max="12551" width="9.125" style="108" bestFit="1" customWidth="1"/>
    <col min="12552" max="12552" width="8.5" style="108" bestFit="1" customWidth="1"/>
    <col min="12553" max="12787" width="10" style="108"/>
    <col min="12788" max="12788" width="3.625" style="108" customWidth="1"/>
    <col min="12789" max="12789" width="24.625" style="108" bestFit="1" customWidth="1"/>
    <col min="12790" max="12795" width="9" style="108" customWidth="1"/>
    <col min="12796" max="12796" width="8.625" style="108" customWidth="1"/>
    <col min="12797" max="12797" width="5.625" style="108" bestFit="1" customWidth="1"/>
    <col min="12798" max="12798" width="7" style="108" bestFit="1" customWidth="1"/>
    <col min="12799" max="12803" width="5.625" style="108" bestFit="1" customWidth="1"/>
    <col min="12804" max="12804" width="6.125" style="108" bestFit="1" customWidth="1"/>
    <col min="12805" max="12805" width="9.625" style="108" bestFit="1" customWidth="1"/>
    <col min="12806" max="12806" width="7.125" style="108" bestFit="1" customWidth="1"/>
    <col min="12807" max="12807" width="9.125" style="108" bestFit="1" customWidth="1"/>
    <col min="12808" max="12808" width="8.5" style="108" bestFit="1" customWidth="1"/>
    <col min="12809" max="13043" width="10" style="108"/>
    <col min="13044" max="13044" width="3.625" style="108" customWidth="1"/>
    <col min="13045" max="13045" width="24.625" style="108" bestFit="1" customWidth="1"/>
    <col min="13046" max="13051" width="9" style="108" customWidth="1"/>
    <col min="13052" max="13052" width="8.625" style="108" customWidth="1"/>
    <col min="13053" max="13053" width="5.625" style="108" bestFit="1" customWidth="1"/>
    <col min="13054" max="13054" width="7" style="108" bestFit="1" customWidth="1"/>
    <col min="13055" max="13059" width="5.625" style="108" bestFit="1" customWidth="1"/>
    <col min="13060" max="13060" width="6.125" style="108" bestFit="1" customWidth="1"/>
    <col min="13061" max="13061" width="9.625" style="108" bestFit="1" customWidth="1"/>
    <col min="13062" max="13062" width="7.125" style="108" bestFit="1" customWidth="1"/>
    <col min="13063" max="13063" width="9.125" style="108" bestFit="1" customWidth="1"/>
    <col min="13064" max="13064" width="8.5" style="108" bestFit="1" customWidth="1"/>
    <col min="13065" max="13299" width="10" style="108"/>
    <col min="13300" max="13300" width="3.625" style="108" customWidth="1"/>
    <col min="13301" max="13301" width="24.625" style="108" bestFit="1" customWidth="1"/>
    <col min="13302" max="13307" width="9" style="108" customWidth="1"/>
    <col min="13308" max="13308" width="8.625" style="108" customWidth="1"/>
    <col min="13309" max="13309" width="5.625" style="108" bestFit="1" customWidth="1"/>
    <col min="13310" max="13310" width="7" style="108" bestFit="1" customWidth="1"/>
    <col min="13311" max="13315" width="5.625" style="108" bestFit="1" customWidth="1"/>
    <col min="13316" max="13316" width="6.125" style="108" bestFit="1" customWidth="1"/>
    <col min="13317" max="13317" width="9.625" style="108" bestFit="1" customWidth="1"/>
    <col min="13318" max="13318" width="7.125" style="108" bestFit="1" customWidth="1"/>
    <col min="13319" max="13319" width="9.125" style="108" bestFit="1" customWidth="1"/>
    <col min="13320" max="13320" width="8.5" style="108" bestFit="1" customWidth="1"/>
    <col min="13321" max="13555" width="10" style="108"/>
    <col min="13556" max="13556" width="3.625" style="108" customWidth="1"/>
    <col min="13557" max="13557" width="24.625" style="108" bestFit="1" customWidth="1"/>
    <col min="13558" max="13563" width="9" style="108" customWidth="1"/>
    <col min="13564" max="13564" width="8.625" style="108" customWidth="1"/>
    <col min="13565" max="13565" width="5.625" style="108" bestFit="1" customWidth="1"/>
    <col min="13566" max="13566" width="7" style="108" bestFit="1" customWidth="1"/>
    <col min="13567" max="13571" width="5.625" style="108" bestFit="1" customWidth="1"/>
    <col min="13572" max="13572" width="6.125" style="108" bestFit="1" customWidth="1"/>
    <col min="13573" max="13573" width="9.625" style="108" bestFit="1" customWidth="1"/>
    <col min="13574" max="13574" width="7.125" style="108" bestFit="1" customWidth="1"/>
    <col min="13575" max="13575" width="9.125" style="108" bestFit="1" customWidth="1"/>
    <col min="13576" max="13576" width="8.5" style="108" bestFit="1" customWidth="1"/>
    <col min="13577" max="13811" width="10" style="108"/>
    <col min="13812" max="13812" width="3.625" style="108" customWidth="1"/>
    <col min="13813" max="13813" width="24.625" style="108" bestFit="1" customWidth="1"/>
    <col min="13814" max="13819" width="9" style="108" customWidth="1"/>
    <col min="13820" max="13820" width="8.625" style="108" customWidth="1"/>
    <col min="13821" max="13821" width="5.625" style="108" bestFit="1" customWidth="1"/>
    <col min="13822" max="13822" width="7" style="108" bestFit="1" customWidth="1"/>
    <col min="13823" max="13827" width="5.625" style="108" bestFit="1" customWidth="1"/>
    <col min="13828" max="13828" width="6.125" style="108" bestFit="1" customWidth="1"/>
    <col min="13829" max="13829" width="9.625" style="108" bestFit="1" customWidth="1"/>
    <col min="13830" max="13830" width="7.125" style="108" bestFit="1" customWidth="1"/>
    <col min="13831" max="13831" width="9.125" style="108" bestFit="1" customWidth="1"/>
    <col min="13832" max="13832" width="8.5" style="108" bestFit="1" customWidth="1"/>
    <col min="13833" max="14067" width="10" style="108"/>
    <col min="14068" max="14068" width="3.625" style="108" customWidth="1"/>
    <col min="14069" max="14069" width="24.625" style="108" bestFit="1" customWidth="1"/>
    <col min="14070" max="14075" width="9" style="108" customWidth="1"/>
    <col min="14076" max="14076" width="8.625" style="108" customWidth="1"/>
    <col min="14077" max="14077" width="5.625" style="108" bestFit="1" customWidth="1"/>
    <col min="14078" max="14078" width="7" style="108" bestFit="1" customWidth="1"/>
    <col min="14079" max="14083" width="5.625" style="108" bestFit="1" customWidth="1"/>
    <col min="14084" max="14084" width="6.125" style="108" bestFit="1" customWidth="1"/>
    <col min="14085" max="14085" width="9.625" style="108" bestFit="1" customWidth="1"/>
    <col min="14086" max="14086" width="7.125" style="108" bestFit="1" customWidth="1"/>
    <col min="14087" max="14087" width="9.125" style="108" bestFit="1" customWidth="1"/>
    <col min="14088" max="14088" width="8.5" style="108" bestFit="1" customWidth="1"/>
    <col min="14089" max="14323" width="10" style="108"/>
    <col min="14324" max="14324" width="3.625" style="108" customWidth="1"/>
    <col min="14325" max="14325" width="24.625" style="108" bestFit="1" customWidth="1"/>
    <col min="14326" max="14331" width="9" style="108" customWidth="1"/>
    <col min="14332" max="14332" width="8.625" style="108" customWidth="1"/>
    <col min="14333" max="14333" width="5.625" style="108" bestFit="1" customWidth="1"/>
    <col min="14334" max="14334" width="7" style="108" bestFit="1" customWidth="1"/>
    <col min="14335" max="14339" width="5.625" style="108" bestFit="1" customWidth="1"/>
    <col min="14340" max="14340" width="6.125" style="108" bestFit="1" customWidth="1"/>
    <col min="14341" max="14341" width="9.625" style="108" bestFit="1" customWidth="1"/>
    <col min="14342" max="14342" width="7.125" style="108" bestFit="1" customWidth="1"/>
    <col min="14343" max="14343" width="9.125" style="108" bestFit="1" customWidth="1"/>
    <col min="14344" max="14344" width="8.5" style="108" bestFit="1" customWidth="1"/>
    <col min="14345" max="14579" width="10" style="108"/>
    <col min="14580" max="14580" width="3.625" style="108" customWidth="1"/>
    <col min="14581" max="14581" width="24.625" style="108" bestFit="1" customWidth="1"/>
    <col min="14582" max="14587" width="9" style="108" customWidth="1"/>
    <col min="14588" max="14588" width="8.625" style="108" customWidth="1"/>
    <col min="14589" max="14589" width="5.625" style="108" bestFit="1" customWidth="1"/>
    <col min="14590" max="14590" width="7" style="108" bestFit="1" customWidth="1"/>
    <col min="14591" max="14595" width="5.625" style="108" bestFit="1" customWidth="1"/>
    <col min="14596" max="14596" width="6.125" style="108" bestFit="1" customWidth="1"/>
    <col min="14597" max="14597" width="9.625" style="108" bestFit="1" customWidth="1"/>
    <col min="14598" max="14598" width="7.125" style="108" bestFit="1" customWidth="1"/>
    <col min="14599" max="14599" width="9.125" style="108" bestFit="1" customWidth="1"/>
    <col min="14600" max="14600" width="8.5" style="108" bestFit="1" customWidth="1"/>
    <col min="14601" max="14835" width="10" style="108"/>
    <col min="14836" max="14836" width="3.625" style="108" customWidth="1"/>
    <col min="14837" max="14837" width="24.625" style="108" bestFit="1" customWidth="1"/>
    <col min="14838" max="14843" width="9" style="108" customWidth="1"/>
    <col min="14844" max="14844" width="8.625" style="108" customWidth="1"/>
    <col min="14845" max="14845" width="5.625" style="108" bestFit="1" customWidth="1"/>
    <col min="14846" max="14846" width="7" style="108" bestFit="1" customWidth="1"/>
    <col min="14847" max="14851" width="5.625" style="108" bestFit="1" customWidth="1"/>
    <col min="14852" max="14852" width="6.125" style="108" bestFit="1" customWidth="1"/>
    <col min="14853" max="14853" width="9.625" style="108" bestFit="1" customWidth="1"/>
    <col min="14854" max="14854" width="7.125" style="108" bestFit="1" customWidth="1"/>
    <col min="14855" max="14855" width="9.125" style="108" bestFit="1" customWidth="1"/>
    <col min="14856" max="14856" width="8.5" style="108" bestFit="1" customWidth="1"/>
    <col min="14857" max="15091" width="10" style="108"/>
    <col min="15092" max="15092" width="3.625" style="108" customWidth="1"/>
    <col min="15093" max="15093" width="24.625" style="108" bestFit="1" customWidth="1"/>
    <col min="15094" max="15099" width="9" style="108" customWidth="1"/>
    <col min="15100" max="15100" width="8.625" style="108" customWidth="1"/>
    <col min="15101" max="15101" width="5.625" style="108" bestFit="1" customWidth="1"/>
    <col min="15102" max="15102" width="7" style="108" bestFit="1" customWidth="1"/>
    <col min="15103" max="15107" width="5.625" style="108" bestFit="1" customWidth="1"/>
    <col min="15108" max="15108" width="6.125" style="108" bestFit="1" customWidth="1"/>
    <col min="15109" max="15109" width="9.625" style="108" bestFit="1" customWidth="1"/>
    <col min="15110" max="15110" width="7.125" style="108" bestFit="1" customWidth="1"/>
    <col min="15111" max="15111" width="9.125" style="108" bestFit="1" customWidth="1"/>
    <col min="15112" max="15112" width="8.5" style="108" bestFit="1" customWidth="1"/>
    <col min="15113" max="15347" width="10" style="108"/>
    <col min="15348" max="15348" width="3.625" style="108" customWidth="1"/>
    <col min="15349" max="15349" width="24.625" style="108" bestFit="1" customWidth="1"/>
    <col min="15350" max="15355" width="9" style="108" customWidth="1"/>
    <col min="15356" max="15356" width="8.625" style="108" customWidth="1"/>
    <col min="15357" max="15357" width="5.625" style="108" bestFit="1" customWidth="1"/>
    <col min="15358" max="15358" width="7" style="108" bestFit="1" customWidth="1"/>
    <col min="15359" max="15363" width="5.625" style="108" bestFit="1" customWidth="1"/>
    <col min="15364" max="15364" width="6.125" style="108" bestFit="1" customWidth="1"/>
    <col min="15365" max="15365" width="9.625" style="108" bestFit="1" customWidth="1"/>
    <col min="15366" max="15366" width="7.125" style="108" bestFit="1" customWidth="1"/>
    <col min="15367" max="15367" width="9.125" style="108" bestFit="1" customWidth="1"/>
    <col min="15368" max="15368" width="8.5" style="108" bestFit="1" customWidth="1"/>
    <col min="15369" max="15603" width="10" style="108"/>
    <col min="15604" max="15604" width="3.625" style="108" customWidth="1"/>
    <col min="15605" max="15605" width="24.625" style="108" bestFit="1" customWidth="1"/>
    <col min="15606" max="15611" width="9" style="108" customWidth="1"/>
    <col min="15612" max="15612" width="8.625" style="108" customWidth="1"/>
    <col min="15613" max="15613" width="5.625" style="108" bestFit="1" customWidth="1"/>
    <col min="15614" max="15614" width="7" style="108" bestFit="1" customWidth="1"/>
    <col min="15615" max="15619" width="5.625" style="108" bestFit="1" customWidth="1"/>
    <col min="15620" max="15620" width="6.125" style="108" bestFit="1" customWidth="1"/>
    <col min="15621" max="15621" width="9.625" style="108" bestFit="1" customWidth="1"/>
    <col min="15622" max="15622" width="7.125" style="108" bestFit="1" customWidth="1"/>
    <col min="15623" max="15623" width="9.125" style="108" bestFit="1" customWidth="1"/>
    <col min="15624" max="15624" width="8.5" style="108" bestFit="1" customWidth="1"/>
    <col min="15625" max="15859" width="10" style="108"/>
    <col min="15860" max="15860" width="3.625" style="108" customWidth="1"/>
    <col min="15861" max="15861" width="24.625" style="108" bestFit="1" customWidth="1"/>
    <col min="15862" max="15867" width="9" style="108" customWidth="1"/>
    <col min="15868" max="15868" width="8.625" style="108" customWidth="1"/>
    <col min="15869" max="15869" width="5.625" style="108" bestFit="1" customWidth="1"/>
    <col min="15870" max="15870" width="7" style="108" bestFit="1" customWidth="1"/>
    <col min="15871" max="15875" width="5.625" style="108" bestFit="1" customWidth="1"/>
    <col min="15876" max="15876" width="6.125" style="108" bestFit="1" customWidth="1"/>
    <col min="15877" max="15877" width="9.625" style="108" bestFit="1" customWidth="1"/>
    <col min="15878" max="15878" width="7.125" style="108" bestFit="1" customWidth="1"/>
    <col min="15879" max="15879" width="9.125" style="108" bestFit="1" customWidth="1"/>
    <col min="15880" max="15880" width="8.5" style="108" bestFit="1" customWidth="1"/>
    <col min="15881" max="16115" width="10" style="108"/>
    <col min="16116" max="16116" width="3.625" style="108" customWidth="1"/>
    <col min="16117" max="16117" width="24.625" style="108" bestFit="1" customWidth="1"/>
    <col min="16118" max="16123" width="9" style="108" customWidth="1"/>
    <col min="16124" max="16124" width="8.625" style="108" customWidth="1"/>
    <col min="16125" max="16125" width="5.625" style="108" bestFit="1" customWidth="1"/>
    <col min="16126" max="16126" width="7" style="108" bestFit="1" customWidth="1"/>
    <col min="16127" max="16131" width="5.625" style="108" bestFit="1" customWidth="1"/>
    <col min="16132" max="16132" width="6.125" style="108" bestFit="1" customWidth="1"/>
    <col min="16133" max="16133" width="9.625" style="108" bestFit="1" customWidth="1"/>
    <col min="16134" max="16134" width="7.125" style="108" bestFit="1" customWidth="1"/>
    <col min="16135" max="16135" width="9.125" style="108" bestFit="1" customWidth="1"/>
    <col min="16136" max="16136" width="8.5" style="108" bestFit="1" customWidth="1"/>
    <col min="16137" max="16384" width="11" style="108"/>
  </cols>
  <sheetData>
    <row r="1" spans="1:65" ht="14.1" customHeight="1" x14ac:dyDescent="0.2">
      <c r="A1" s="784" t="s">
        <v>28</v>
      </c>
      <c r="B1" s="784"/>
      <c r="C1" s="784"/>
      <c r="D1" s="106"/>
      <c r="E1" s="106"/>
      <c r="F1" s="106"/>
      <c r="G1" s="106"/>
      <c r="H1" s="107"/>
    </row>
    <row r="2" spans="1:65" ht="14.1" customHeight="1" x14ac:dyDescent="0.2">
      <c r="A2" s="785"/>
      <c r="B2" s="785"/>
      <c r="C2" s="785"/>
      <c r="D2" s="109"/>
      <c r="E2" s="109"/>
      <c r="F2" s="109"/>
      <c r="H2" s="79" t="s">
        <v>151</v>
      </c>
    </row>
    <row r="3" spans="1:65" s="81" customFormat="1" ht="12.75" x14ac:dyDescent="0.2">
      <c r="A3" s="70"/>
      <c r="B3" s="772">
        <f>INDICE!A3</f>
        <v>45444</v>
      </c>
      <c r="C3" s="773"/>
      <c r="D3" s="773" t="s">
        <v>115</v>
      </c>
      <c r="E3" s="773"/>
      <c r="F3" s="773" t="s">
        <v>116</v>
      </c>
      <c r="G3" s="773"/>
      <c r="H3" s="773"/>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2.75" x14ac:dyDescent="0.2">
      <c r="A4" s="66"/>
      <c r="B4" s="82" t="s">
        <v>47</v>
      </c>
      <c r="C4" s="82" t="s">
        <v>418</v>
      </c>
      <c r="D4" s="82" t="s">
        <v>47</v>
      </c>
      <c r="E4" s="82" t="s">
        <v>418</v>
      </c>
      <c r="F4" s="82" t="s">
        <v>47</v>
      </c>
      <c r="G4" s="82" t="s">
        <v>418</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4.1" customHeight="1" x14ac:dyDescent="0.2">
      <c r="A5" s="107" t="s">
        <v>183</v>
      </c>
      <c r="B5" s="376">
        <v>514.22256000000016</v>
      </c>
      <c r="C5" s="111">
        <v>1.9774770550332401</v>
      </c>
      <c r="D5" s="110">
        <v>2919.3667900000005</v>
      </c>
      <c r="E5" s="111">
        <v>8.1045880721571244</v>
      </c>
      <c r="F5" s="110">
        <v>5963.0794800000012</v>
      </c>
      <c r="G5" s="111">
        <v>6.616074119064649</v>
      </c>
      <c r="H5" s="373">
        <v>21.203980025246569</v>
      </c>
    </row>
    <row r="6" spans="1:65" ht="14.1" customHeight="1" x14ac:dyDescent="0.2">
      <c r="A6" s="107" t="s">
        <v>184</v>
      </c>
      <c r="B6" s="377">
        <v>27.951569999999993</v>
      </c>
      <c r="C6" s="330">
        <v>-8.7253422400293643E-2</v>
      </c>
      <c r="D6" s="112">
        <v>160.28672999999992</v>
      </c>
      <c r="E6" s="113">
        <v>6.613079015811234</v>
      </c>
      <c r="F6" s="112">
        <v>329.18380999999994</v>
      </c>
      <c r="G6" s="114">
        <v>5.0755352141331693</v>
      </c>
      <c r="H6" s="374">
        <v>1.1705372962552829</v>
      </c>
    </row>
    <row r="7" spans="1:65" ht="14.1" customHeight="1" x14ac:dyDescent="0.2">
      <c r="A7" s="107" t="s">
        <v>575</v>
      </c>
      <c r="B7" s="342">
        <v>1.2619999999999999E-2</v>
      </c>
      <c r="C7" s="113">
        <v>-54.636951833213523</v>
      </c>
      <c r="D7" s="96">
        <v>6.7390000000000005E-2</v>
      </c>
      <c r="E7" s="113">
        <v>-16.472483886960841</v>
      </c>
      <c r="F7" s="96">
        <v>7.1349999999999997E-2</v>
      </c>
      <c r="G7" s="113">
        <v>-28.905938620964534</v>
      </c>
      <c r="H7" s="342">
        <v>2.5371185808869049E-4</v>
      </c>
    </row>
    <row r="8" spans="1:65" ht="14.1" customHeight="1" x14ac:dyDescent="0.2">
      <c r="A8" s="369" t="s">
        <v>185</v>
      </c>
      <c r="B8" s="370">
        <v>542.18675000000007</v>
      </c>
      <c r="C8" s="371">
        <v>1.8659931197253659</v>
      </c>
      <c r="D8" s="370">
        <v>3079.7209100000005</v>
      </c>
      <c r="E8" s="371">
        <v>8.0252374593230194</v>
      </c>
      <c r="F8" s="370">
        <v>6292.3346400000009</v>
      </c>
      <c r="G8" s="372">
        <v>6.5337587052685189</v>
      </c>
      <c r="H8" s="372">
        <v>22.374771033359938</v>
      </c>
    </row>
    <row r="9" spans="1:65" ht="14.1" customHeight="1" x14ac:dyDescent="0.2">
      <c r="A9" s="107" t="s">
        <v>171</v>
      </c>
      <c r="B9" s="377">
        <v>1765.39732</v>
      </c>
      <c r="C9" s="113">
        <v>-8.1679671499455502</v>
      </c>
      <c r="D9" s="112">
        <v>10877.996439999999</v>
      </c>
      <c r="E9" s="113">
        <v>1.569895652360445</v>
      </c>
      <c r="F9" s="112">
        <v>21811.115490000004</v>
      </c>
      <c r="G9" s="114">
        <v>-0.42653229309536245</v>
      </c>
      <c r="H9" s="374">
        <v>77.557654351155151</v>
      </c>
    </row>
    <row r="10" spans="1:65" ht="14.1" customHeight="1" x14ac:dyDescent="0.2">
      <c r="A10" s="107" t="s">
        <v>576</v>
      </c>
      <c r="B10" s="342">
        <v>5.0444199999999997</v>
      </c>
      <c r="C10" s="113">
        <v>1229.333017102801</v>
      </c>
      <c r="D10" s="96">
        <v>14.044589999999999</v>
      </c>
      <c r="E10" s="113">
        <v>693.01818715662637</v>
      </c>
      <c r="F10" s="112">
        <v>19.003639999999997</v>
      </c>
      <c r="G10" s="114">
        <v>24.714294901999878</v>
      </c>
      <c r="H10" s="321">
        <v>6.7574615484913267E-2</v>
      </c>
    </row>
    <row r="11" spans="1:65" ht="14.1" customHeight="1" x14ac:dyDescent="0.2">
      <c r="A11" s="369" t="s">
        <v>447</v>
      </c>
      <c r="B11" s="370">
        <v>1770.44174</v>
      </c>
      <c r="C11" s="371">
        <v>-7.9237427687595066</v>
      </c>
      <c r="D11" s="370">
        <v>10892.041029999998</v>
      </c>
      <c r="E11" s="371">
        <v>1.6842176774191111</v>
      </c>
      <c r="F11" s="370">
        <v>21830.119130000003</v>
      </c>
      <c r="G11" s="372">
        <v>-0.40905541456680189</v>
      </c>
      <c r="H11" s="372">
        <v>77.625228966640066</v>
      </c>
    </row>
    <row r="12" spans="1:65" ht="14.1" customHeight="1" x14ac:dyDescent="0.2">
      <c r="A12" s="106" t="s">
        <v>428</v>
      </c>
      <c r="B12" s="116">
        <v>2312.6284900000001</v>
      </c>
      <c r="C12" s="117">
        <v>-5.8013314923258328</v>
      </c>
      <c r="D12" s="116">
        <v>13971.76194</v>
      </c>
      <c r="E12" s="117">
        <v>3.0171359899863996</v>
      </c>
      <c r="F12" s="116">
        <v>28122.453770000004</v>
      </c>
      <c r="G12" s="739">
        <v>1.0646344523142262</v>
      </c>
      <c r="H12" s="117">
        <v>100</v>
      </c>
    </row>
    <row r="13" spans="1:65" ht="14.1" customHeight="1" x14ac:dyDescent="0.2">
      <c r="A13" s="118" t="s">
        <v>186</v>
      </c>
      <c r="B13" s="119">
        <v>4811.3810400000011</v>
      </c>
      <c r="C13" s="119"/>
      <c r="D13" s="119">
        <v>29485.151933438392</v>
      </c>
      <c r="E13" s="119"/>
      <c r="F13" s="119">
        <v>58633.830333438396</v>
      </c>
      <c r="G13" s="120"/>
      <c r="H13" s="121"/>
    </row>
    <row r="14" spans="1:65" ht="14.1" customHeight="1" x14ac:dyDescent="0.2">
      <c r="A14" s="122" t="s">
        <v>187</v>
      </c>
      <c r="B14" s="378">
        <v>48.065793807925047</v>
      </c>
      <c r="C14" s="123"/>
      <c r="D14" s="123">
        <v>47.385755283000478</v>
      </c>
      <c r="E14" s="123"/>
      <c r="F14" s="123">
        <v>47.962846039689815</v>
      </c>
      <c r="G14" s="124"/>
      <c r="H14" s="375"/>
    </row>
    <row r="15" spans="1:65" ht="14.1" customHeight="1" x14ac:dyDescent="0.2">
      <c r="A15" s="107"/>
      <c r="B15" s="107"/>
      <c r="C15" s="107"/>
      <c r="D15" s="107"/>
      <c r="E15" s="107"/>
      <c r="F15" s="107"/>
      <c r="H15" s="79" t="s">
        <v>220</v>
      </c>
    </row>
    <row r="16" spans="1:65" ht="14.1" customHeight="1" x14ac:dyDescent="0.2">
      <c r="A16" s="101" t="s">
        <v>476</v>
      </c>
      <c r="B16" s="101"/>
      <c r="C16" s="125"/>
      <c r="D16" s="125"/>
      <c r="E16" s="125"/>
      <c r="F16" s="101"/>
      <c r="G16" s="101"/>
      <c r="H16" s="101"/>
    </row>
    <row r="17" spans="1:12" ht="14.1" customHeight="1" x14ac:dyDescent="0.2">
      <c r="A17" s="101" t="s">
        <v>577</v>
      </c>
      <c r="B17" s="101"/>
      <c r="C17" s="125"/>
      <c r="D17" s="125"/>
      <c r="E17" s="125"/>
      <c r="F17" s="101"/>
      <c r="G17" s="101"/>
      <c r="H17" s="101"/>
    </row>
    <row r="18" spans="1:12" ht="14.1" customHeight="1" x14ac:dyDescent="0.2">
      <c r="A18" s="101" t="s">
        <v>578</v>
      </c>
    </row>
    <row r="19" spans="1:12" ht="14.1" customHeight="1" x14ac:dyDescent="0.2">
      <c r="A19" s="133" t="s">
        <v>529</v>
      </c>
      <c r="L19" s="625"/>
    </row>
    <row r="20" spans="1:12" ht="14.1" customHeight="1" x14ac:dyDescent="0.2">
      <c r="A20" s="101"/>
      <c r="L20" s="625"/>
    </row>
  </sheetData>
  <mergeCells count="4">
    <mergeCell ref="A1:C2"/>
    <mergeCell ref="B3:C3"/>
    <mergeCell ref="D3:E3"/>
    <mergeCell ref="F3:H3"/>
  </mergeCells>
  <conditionalFormatting sqref="B7">
    <cfRule type="cellIs" dxfId="183" priority="44" operator="between">
      <formula>0</formula>
      <formula>0.5</formula>
    </cfRule>
    <cfRule type="cellIs" dxfId="182" priority="45" operator="between">
      <formula>0</formula>
      <formula>0.49</formula>
    </cfRule>
  </conditionalFormatting>
  <conditionalFormatting sqref="B10">
    <cfRule type="cellIs" dxfId="181" priority="18" operator="equal">
      <formula>0</formula>
    </cfRule>
    <cfRule type="cellIs" dxfId="180" priority="19" operator="between">
      <formula>0</formula>
      <formula>0.5</formula>
    </cfRule>
    <cfRule type="cellIs" dxfId="179" priority="20" operator="between">
      <formula>0</formula>
      <formula>0.49</formula>
    </cfRule>
  </conditionalFormatting>
  <conditionalFormatting sqref="B7:C7 E7">
    <cfRule type="cellIs" dxfId="178" priority="35" operator="equal">
      <formula>0</formula>
    </cfRule>
  </conditionalFormatting>
  <conditionalFormatting sqref="C6">
    <cfRule type="cellIs" dxfId="177" priority="7" operator="between">
      <formula>-0.05</formula>
      <formula>0</formula>
    </cfRule>
    <cfRule type="cellIs" dxfId="176" priority="8" operator="between">
      <formula>0</formula>
      <formula>0.5</formula>
    </cfRule>
  </conditionalFormatting>
  <conditionalFormatting sqref="D7">
    <cfRule type="cellIs" dxfId="175" priority="3" operator="between">
      <formula>0</formula>
      <formula>0.5</formula>
    </cfRule>
    <cfRule type="cellIs" dxfId="174" priority="4" operator="between">
      <formula>0</formula>
      <formula>0.49</formula>
    </cfRule>
  </conditionalFormatting>
  <conditionalFormatting sqref="D10">
    <cfRule type="cellIs" dxfId="173" priority="13" operator="equal">
      <formula>0</formula>
    </cfRule>
    <cfRule type="cellIs" dxfId="172" priority="14" operator="between">
      <formula>0</formula>
      <formula>0.5</formula>
    </cfRule>
    <cfRule type="cellIs" dxfId="171" priority="15" operator="between">
      <formula>0</formula>
      <formula>0.49</formula>
    </cfRule>
  </conditionalFormatting>
  <conditionalFormatting sqref="E11">
    <cfRule type="cellIs" dxfId="170" priority="21" operator="between">
      <formula>-0.04999999</formula>
      <formula>-0.00000001</formula>
    </cfRule>
  </conditionalFormatting>
  <conditionalFormatting sqref="F7">
    <cfRule type="cellIs" dxfId="169" priority="40" operator="between">
      <formula>0</formula>
      <formula>0.5</formula>
    </cfRule>
    <cfRule type="cellIs" dxfId="168" priority="41" operator="between">
      <formula>0</formula>
      <formula>0.49</formula>
    </cfRule>
  </conditionalFormatting>
  <conditionalFormatting sqref="G12">
    <cfRule type="cellIs" dxfId="167" priority="1" operator="between">
      <formula>-0.5</formula>
      <formula>0.5</formula>
    </cfRule>
    <cfRule type="cellIs" dxfId="166" priority="2" operator="between">
      <formula>0</formula>
      <formula>0.49</formula>
    </cfRule>
  </conditionalFormatting>
  <conditionalFormatting sqref="H7">
    <cfRule type="cellIs" dxfId="165" priority="38" operator="between">
      <formula>0</formula>
      <formula>0.5</formula>
    </cfRule>
    <cfRule type="cellIs" dxfId="164" priority="39"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sqref="A1:E2"/>
    </sheetView>
  </sheetViews>
  <sheetFormatPr baseColWidth="10" defaultColWidth="11" defaultRowHeight="14.25" x14ac:dyDescent="0.2"/>
  <cols>
    <col min="1" max="1" width="14.625" style="1" customWidth="1"/>
    <col min="2" max="13" width="9.125" style="1" customWidth="1"/>
    <col min="14" max="16384" width="11" style="1"/>
  </cols>
  <sheetData>
    <row r="1" spans="1:14" x14ac:dyDescent="0.2">
      <c r="A1" s="786" t="s">
        <v>26</v>
      </c>
      <c r="B1" s="786"/>
      <c r="C1" s="786"/>
      <c r="D1" s="786"/>
      <c r="E1" s="786"/>
      <c r="F1" s="126"/>
      <c r="G1" s="126"/>
      <c r="H1" s="126"/>
      <c r="I1" s="126"/>
      <c r="J1" s="126"/>
      <c r="K1" s="126"/>
      <c r="L1" s="126"/>
      <c r="M1" s="126"/>
      <c r="N1" s="126"/>
    </row>
    <row r="2" spans="1:14" x14ac:dyDescent="0.2">
      <c r="A2" s="786"/>
      <c r="B2" s="787"/>
      <c r="C2" s="787"/>
      <c r="D2" s="787"/>
      <c r="E2" s="787"/>
      <c r="F2" s="126"/>
      <c r="G2" s="126"/>
      <c r="H2" s="126"/>
      <c r="I2" s="126"/>
      <c r="J2" s="126"/>
      <c r="K2" s="126"/>
      <c r="L2" s="126"/>
      <c r="M2" s="127" t="s">
        <v>151</v>
      </c>
      <c r="N2" s="126"/>
    </row>
    <row r="3" spans="1:14" x14ac:dyDescent="0.2">
      <c r="A3" s="519"/>
      <c r="B3" s="145">
        <v>2023</v>
      </c>
      <c r="C3" s="145" t="s">
        <v>506</v>
      </c>
      <c r="D3" s="145" t="s">
        <v>506</v>
      </c>
      <c r="E3" s="145" t="s">
        <v>506</v>
      </c>
      <c r="F3" s="145" t="s">
        <v>506</v>
      </c>
      <c r="G3" s="145" t="s">
        <v>506</v>
      </c>
      <c r="H3" s="145">
        <v>2024</v>
      </c>
      <c r="I3" s="145" t="s">
        <v>506</v>
      </c>
      <c r="J3" s="145" t="s">
        <v>506</v>
      </c>
      <c r="K3" s="145" t="s">
        <v>506</v>
      </c>
      <c r="L3" s="145" t="s">
        <v>506</v>
      </c>
      <c r="M3" s="145" t="s">
        <v>506</v>
      </c>
    </row>
    <row r="4" spans="1:14" x14ac:dyDescent="0.2">
      <c r="A4" s="128"/>
      <c r="B4" s="468">
        <v>45138</v>
      </c>
      <c r="C4" s="468">
        <v>45169</v>
      </c>
      <c r="D4" s="468">
        <v>45199</v>
      </c>
      <c r="E4" s="468">
        <v>45230</v>
      </c>
      <c r="F4" s="468">
        <v>45260</v>
      </c>
      <c r="G4" s="468">
        <v>45291</v>
      </c>
      <c r="H4" s="468">
        <v>45322</v>
      </c>
      <c r="I4" s="468">
        <v>45351</v>
      </c>
      <c r="J4" s="468">
        <v>45382</v>
      </c>
      <c r="K4" s="468">
        <v>45412</v>
      </c>
      <c r="L4" s="468">
        <v>45443</v>
      </c>
      <c r="M4" s="468">
        <v>45473</v>
      </c>
    </row>
    <row r="5" spans="1:14" x14ac:dyDescent="0.2">
      <c r="A5" s="129" t="s">
        <v>188</v>
      </c>
      <c r="B5" s="130">
        <v>20.410349999999998</v>
      </c>
      <c r="C5" s="130">
        <v>21.506889999999995</v>
      </c>
      <c r="D5" s="130">
        <v>22.334679999999981</v>
      </c>
      <c r="E5" s="130">
        <v>21.370960000000014</v>
      </c>
      <c r="F5" s="130">
        <v>25.530599999999982</v>
      </c>
      <c r="G5" s="130">
        <v>24.946810000000038</v>
      </c>
      <c r="H5" s="130">
        <v>13.147549999999994</v>
      </c>
      <c r="I5" s="130">
        <v>12.882830000000004</v>
      </c>
      <c r="J5" s="130">
        <v>13.73047</v>
      </c>
      <c r="K5" s="130">
        <v>14.297129999999992</v>
      </c>
      <c r="L5" s="130">
        <v>14.441940000000004</v>
      </c>
      <c r="M5" s="130">
        <v>14.814879999999992</v>
      </c>
    </row>
    <row r="6" spans="1:14" x14ac:dyDescent="0.2">
      <c r="A6" s="131" t="s">
        <v>430</v>
      </c>
      <c r="B6" s="132">
        <v>190.03478999999996</v>
      </c>
      <c r="C6" s="132">
        <v>182.73400000000018</v>
      </c>
      <c r="D6" s="132">
        <v>160.97582999999975</v>
      </c>
      <c r="E6" s="132">
        <v>151.72668000000004</v>
      </c>
      <c r="F6" s="132">
        <v>185.69368000000003</v>
      </c>
      <c r="G6" s="132">
        <v>169.41448000000003</v>
      </c>
      <c r="H6" s="132">
        <v>108.56225000000001</v>
      </c>
      <c r="I6" s="132">
        <v>106.16254999999998</v>
      </c>
      <c r="J6" s="132">
        <v>107.86833999999998</v>
      </c>
      <c r="K6" s="132">
        <v>112.26124000000017</v>
      </c>
      <c r="L6" s="132">
        <v>111.81672999999992</v>
      </c>
      <c r="M6" s="132">
        <v>115.92090000000002</v>
      </c>
    </row>
    <row r="7" spans="1:14" ht="15.75" customHeight="1" x14ac:dyDescent="0.2">
      <c r="A7" s="129"/>
      <c r="B7" s="130"/>
      <c r="C7" s="130"/>
      <c r="D7" s="130"/>
      <c r="E7" s="130"/>
      <c r="F7" s="130"/>
      <c r="G7" s="130"/>
      <c r="H7" s="130"/>
      <c r="I7" s="130"/>
      <c r="J7" s="130"/>
      <c r="K7" s="130"/>
      <c r="L7" s="788" t="s">
        <v>220</v>
      </c>
      <c r="M7" s="788"/>
    </row>
    <row r="8" spans="1:14" x14ac:dyDescent="0.2">
      <c r="A8" s="133" t="s">
        <v>429</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election activeCell="E21" sqref="E21"/>
    </sheetView>
  </sheetViews>
  <sheetFormatPr baseColWidth="10" defaultColWidth="11.125" defaultRowHeight="12.75" x14ac:dyDescent="0.2"/>
  <cols>
    <col min="1" max="1" width="11" style="18" customWidth="1"/>
    <col min="2" max="16384" width="11.125" style="18"/>
  </cols>
  <sheetData>
    <row r="1" spans="1:4" s="3" customFormat="1" x14ac:dyDescent="0.2">
      <c r="A1" s="6" t="s">
        <v>504</v>
      </c>
    </row>
    <row r="2" spans="1:4" x14ac:dyDescent="0.2">
      <c r="A2" s="440"/>
      <c r="B2" s="440"/>
      <c r="C2" s="440"/>
      <c r="D2" s="440"/>
    </row>
    <row r="3" spans="1:4" x14ac:dyDescent="0.2">
      <c r="B3" s="631">
        <v>2022</v>
      </c>
      <c r="C3" s="631">
        <v>2023</v>
      </c>
      <c r="D3" s="631">
        <v>2024</v>
      </c>
    </row>
    <row r="4" spans="1:4" x14ac:dyDescent="0.2">
      <c r="A4" s="538" t="s">
        <v>126</v>
      </c>
      <c r="B4" s="559">
        <v>18.082838925124776</v>
      </c>
      <c r="C4" s="559">
        <v>1.3868355215815626</v>
      </c>
      <c r="D4" s="559">
        <v>0.54803028555395483</v>
      </c>
    </row>
    <row r="5" spans="1:4" x14ac:dyDescent="0.2">
      <c r="A5" s="540" t="s">
        <v>127</v>
      </c>
      <c r="B5" s="559">
        <v>21.817613368244334</v>
      </c>
      <c r="C5" s="559">
        <v>-0.17395515326272321</v>
      </c>
      <c r="D5" s="559">
        <v>1.0042088267044342</v>
      </c>
    </row>
    <row r="6" spans="1:4" x14ac:dyDescent="0.2">
      <c r="A6" s="540" t="s">
        <v>128</v>
      </c>
      <c r="B6" s="559">
        <v>18.661890491209626</v>
      </c>
      <c r="C6" s="559">
        <v>0.92465172087437053</v>
      </c>
      <c r="D6" s="559">
        <v>5.8168557041762763E-2</v>
      </c>
    </row>
    <row r="7" spans="1:4" x14ac:dyDescent="0.2">
      <c r="A7" s="540" t="s">
        <v>129</v>
      </c>
      <c r="B7" s="559">
        <v>14.536358124352164</v>
      </c>
      <c r="C7" s="559">
        <v>-0.64316753021994044</v>
      </c>
      <c r="D7" s="559">
        <v>1.2622663998305566</v>
      </c>
    </row>
    <row r="8" spans="1:4" x14ac:dyDescent="0.2">
      <c r="A8" s="540" t="s">
        <v>130</v>
      </c>
      <c r="B8" s="559">
        <v>11.227495682239157</v>
      </c>
      <c r="C8" s="559">
        <v>-1.1967517673828516</v>
      </c>
      <c r="D8" s="559">
        <v>1.6770767247635854</v>
      </c>
    </row>
    <row r="9" spans="1:4" x14ac:dyDescent="0.2">
      <c r="A9" s="540" t="s">
        <v>131</v>
      </c>
      <c r="B9" s="559">
        <v>9.0656304663399272</v>
      </c>
      <c r="C9" s="559">
        <v>-1.0280019209416555</v>
      </c>
      <c r="D9" s="561">
        <v>1.0646344523142126</v>
      </c>
    </row>
    <row r="10" spans="1:4" x14ac:dyDescent="0.2">
      <c r="A10" s="540" t="s">
        <v>132</v>
      </c>
      <c r="B10" s="559">
        <v>8.0322451182053189</v>
      </c>
      <c r="C10" s="559">
        <v>-0.48091578056403855</v>
      </c>
      <c r="D10" s="559" t="s">
        <v>506</v>
      </c>
    </row>
    <row r="11" spans="1:4" x14ac:dyDescent="0.2">
      <c r="A11" s="540" t="s">
        <v>133</v>
      </c>
      <c r="B11" s="559">
        <v>7.20212965517534</v>
      </c>
      <c r="C11" s="559">
        <v>-0.72795188243436992</v>
      </c>
      <c r="D11" s="559" t="s">
        <v>506</v>
      </c>
    </row>
    <row r="12" spans="1:4" x14ac:dyDescent="0.2">
      <c r="A12" s="540" t="s">
        <v>134</v>
      </c>
      <c r="B12" s="559">
        <v>6.1063626135189359</v>
      </c>
      <c r="C12" s="559">
        <v>-0.53867325117546816</v>
      </c>
      <c r="D12" s="559" t="s">
        <v>506</v>
      </c>
    </row>
    <row r="13" spans="1:4" x14ac:dyDescent="0.2">
      <c r="A13" s="540" t="s">
        <v>135</v>
      </c>
      <c r="B13" s="559">
        <v>5.0605068539442506</v>
      </c>
      <c r="C13" s="559">
        <v>9.5655180142368457E-2</v>
      </c>
      <c r="D13" s="559" t="s">
        <v>506</v>
      </c>
    </row>
    <row r="14" spans="1:4" x14ac:dyDescent="0.2">
      <c r="A14" s="540" t="s">
        <v>136</v>
      </c>
      <c r="B14" s="559">
        <v>2.9665480852894039</v>
      </c>
      <c r="C14" s="559">
        <v>0.58609742224090378</v>
      </c>
      <c r="D14" s="561" t="s">
        <v>506</v>
      </c>
    </row>
    <row r="15" spans="1:4" x14ac:dyDescent="0.2">
      <c r="A15" s="541" t="s">
        <v>137</v>
      </c>
      <c r="B15" s="446">
        <v>3.0509158315788047</v>
      </c>
      <c r="C15" s="446">
        <v>-0.74640198630676269</v>
      </c>
      <c r="D15" s="562" t="s">
        <v>506</v>
      </c>
    </row>
    <row r="16" spans="1:4" x14ac:dyDescent="0.2">
      <c r="D16" s="79" t="s">
        <v>220</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sqref="A1:C2"/>
    </sheetView>
  </sheetViews>
  <sheetFormatPr baseColWidth="10" defaultRowHeight="14.1" customHeight="1" x14ac:dyDescent="0.2"/>
  <cols>
    <col min="1" max="1" width="28.125" style="108" customWidth="1"/>
    <col min="2" max="7" width="12.125" style="108" customWidth="1"/>
    <col min="8" max="11" width="11" style="108"/>
    <col min="12" max="12" width="12.625" style="108" customWidth="1"/>
    <col min="13" max="14" width="11.625" style="108" customWidth="1"/>
    <col min="15" max="242" width="10" style="108"/>
    <col min="243" max="243" width="3.625" style="108" customWidth="1"/>
    <col min="244" max="244" width="24.625" style="108" bestFit="1" customWidth="1"/>
    <col min="245" max="250" width="9" style="108" customWidth="1"/>
    <col min="251" max="251" width="8.625" style="108" customWidth="1"/>
    <col min="252" max="252" width="5.625" style="108" bestFit="1" customWidth="1"/>
    <col min="253" max="253" width="7" style="108" bestFit="1" customWidth="1"/>
    <col min="254" max="258" width="5.625" style="108" bestFit="1" customWidth="1"/>
    <col min="259" max="259" width="6.125" style="108" bestFit="1" customWidth="1"/>
    <col min="260" max="260" width="9.625" style="108" bestFit="1" customWidth="1"/>
    <col min="261" max="261" width="7.125" style="108" bestFit="1" customWidth="1"/>
    <col min="262" max="262" width="9.125" style="108" bestFit="1" customWidth="1"/>
    <col min="263" max="263" width="8.5" style="108" bestFit="1" customWidth="1"/>
    <col min="264" max="498" width="10" style="108"/>
    <col min="499" max="499" width="3.625" style="108" customWidth="1"/>
    <col min="500" max="500" width="24.625" style="108" bestFit="1" customWidth="1"/>
    <col min="501" max="506" width="9" style="108" customWidth="1"/>
    <col min="507" max="507" width="8.625" style="108" customWidth="1"/>
    <col min="508" max="508" width="5.625" style="108" bestFit="1" customWidth="1"/>
    <col min="509" max="509" width="7" style="108" bestFit="1" customWidth="1"/>
    <col min="510" max="514" width="5.625" style="108" bestFit="1" customWidth="1"/>
    <col min="515" max="515" width="6.125" style="108" bestFit="1" customWidth="1"/>
    <col min="516" max="516" width="9.625" style="108" bestFit="1" customWidth="1"/>
    <col min="517" max="517" width="7.125" style="108" bestFit="1" customWidth="1"/>
    <col min="518" max="518" width="9.125" style="108" bestFit="1" customWidth="1"/>
    <col min="519" max="519" width="8.5" style="108" bestFit="1" customWidth="1"/>
    <col min="520" max="754" width="10" style="108"/>
    <col min="755" max="755" width="3.625" style="108" customWidth="1"/>
    <col min="756" max="756" width="24.625" style="108" bestFit="1" customWidth="1"/>
    <col min="757" max="762" width="9" style="108" customWidth="1"/>
    <col min="763" max="763" width="8.625" style="108" customWidth="1"/>
    <col min="764" max="764" width="5.625" style="108" bestFit="1" customWidth="1"/>
    <col min="765" max="765" width="7" style="108" bestFit="1" customWidth="1"/>
    <col min="766" max="770" width="5.625" style="108" bestFit="1" customWidth="1"/>
    <col min="771" max="771" width="6.125" style="108" bestFit="1" customWidth="1"/>
    <col min="772" max="772" width="9.625" style="108" bestFit="1" customWidth="1"/>
    <col min="773" max="773" width="7.125" style="108" bestFit="1" customWidth="1"/>
    <col min="774" max="774" width="9.125" style="108" bestFit="1" customWidth="1"/>
    <col min="775" max="775" width="8.5" style="108" bestFit="1" customWidth="1"/>
    <col min="776" max="1010" width="10" style="108"/>
    <col min="1011" max="1011" width="3.625" style="108" customWidth="1"/>
    <col min="1012" max="1012" width="24.625" style="108" bestFit="1" customWidth="1"/>
    <col min="1013" max="1018" width="9" style="108" customWidth="1"/>
    <col min="1019" max="1019" width="8.625" style="108" customWidth="1"/>
    <col min="1020" max="1020" width="5.625" style="108" bestFit="1" customWidth="1"/>
    <col min="1021" max="1021" width="7" style="108" bestFit="1" customWidth="1"/>
    <col min="1022" max="1026" width="5.625" style="108" bestFit="1" customWidth="1"/>
    <col min="1027" max="1027" width="6.125" style="108" bestFit="1" customWidth="1"/>
    <col min="1028" max="1028" width="9.625" style="108" bestFit="1" customWidth="1"/>
    <col min="1029" max="1029" width="7.125" style="108" bestFit="1" customWidth="1"/>
    <col min="1030" max="1030" width="9.125" style="108" bestFit="1" customWidth="1"/>
    <col min="1031" max="1031" width="8.5" style="108" bestFit="1" customWidth="1"/>
    <col min="1032" max="1266" width="10" style="108"/>
    <col min="1267" max="1267" width="3.625" style="108" customWidth="1"/>
    <col min="1268" max="1268" width="24.625" style="108" bestFit="1" customWidth="1"/>
    <col min="1269" max="1274" width="9" style="108" customWidth="1"/>
    <col min="1275" max="1275" width="8.625" style="108" customWidth="1"/>
    <col min="1276" max="1276" width="5.625" style="108" bestFit="1" customWidth="1"/>
    <col min="1277" max="1277" width="7" style="108" bestFit="1" customWidth="1"/>
    <col min="1278" max="1282" width="5.625" style="108" bestFit="1" customWidth="1"/>
    <col min="1283" max="1283" width="6.125" style="108" bestFit="1" customWidth="1"/>
    <col min="1284" max="1284" width="9.625" style="108" bestFit="1" customWidth="1"/>
    <col min="1285" max="1285" width="7.125" style="108" bestFit="1" customWidth="1"/>
    <col min="1286" max="1286" width="9.125" style="108" bestFit="1" customWidth="1"/>
    <col min="1287" max="1287" width="8.5" style="108" bestFit="1" customWidth="1"/>
    <col min="1288" max="1522" width="10" style="108"/>
    <col min="1523" max="1523" width="3.625" style="108" customWidth="1"/>
    <col min="1524" max="1524" width="24.625" style="108" bestFit="1" customWidth="1"/>
    <col min="1525" max="1530" width="9" style="108" customWidth="1"/>
    <col min="1531" max="1531" width="8.625" style="108" customWidth="1"/>
    <col min="1532" max="1532" width="5.625" style="108" bestFit="1" customWidth="1"/>
    <col min="1533" max="1533" width="7" style="108" bestFit="1" customWidth="1"/>
    <col min="1534" max="1538" width="5.625" style="108" bestFit="1" customWidth="1"/>
    <col min="1539" max="1539" width="6.125" style="108" bestFit="1" customWidth="1"/>
    <col min="1540" max="1540" width="9.625" style="108" bestFit="1" customWidth="1"/>
    <col min="1541" max="1541" width="7.125" style="108" bestFit="1" customWidth="1"/>
    <col min="1542" max="1542" width="9.125" style="108" bestFit="1" customWidth="1"/>
    <col min="1543" max="1543" width="8.5" style="108" bestFit="1" customWidth="1"/>
    <col min="1544" max="1778" width="10" style="108"/>
    <col min="1779" max="1779" width="3.625" style="108" customWidth="1"/>
    <col min="1780" max="1780" width="24.625" style="108" bestFit="1" customWidth="1"/>
    <col min="1781" max="1786" width="9" style="108" customWidth="1"/>
    <col min="1787" max="1787" width="8.625" style="108" customWidth="1"/>
    <col min="1788" max="1788" width="5.625" style="108" bestFit="1" customWidth="1"/>
    <col min="1789" max="1789" width="7" style="108" bestFit="1" customWidth="1"/>
    <col min="1790" max="1794" width="5.625" style="108" bestFit="1" customWidth="1"/>
    <col min="1795" max="1795" width="6.125" style="108" bestFit="1" customWidth="1"/>
    <col min="1796" max="1796" width="9.625" style="108" bestFit="1" customWidth="1"/>
    <col min="1797" max="1797" width="7.125" style="108" bestFit="1" customWidth="1"/>
    <col min="1798" max="1798" width="9.125" style="108" bestFit="1" customWidth="1"/>
    <col min="1799" max="1799" width="8.5" style="108" bestFit="1" customWidth="1"/>
    <col min="1800" max="2034" width="10" style="108"/>
    <col min="2035" max="2035" width="3.625" style="108" customWidth="1"/>
    <col min="2036" max="2036" width="24.625" style="108" bestFit="1" customWidth="1"/>
    <col min="2037" max="2042" width="9" style="108" customWidth="1"/>
    <col min="2043" max="2043" width="8.625" style="108" customWidth="1"/>
    <col min="2044" max="2044" width="5.625" style="108" bestFit="1" customWidth="1"/>
    <col min="2045" max="2045" width="7" style="108" bestFit="1" customWidth="1"/>
    <col min="2046" max="2050" width="5.625" style="108" bestFit="1" customWidth="1"/>
    <col min="2051" max="2051" width="6.125" style="108" bestFit="1" customWidth="1"/>
    <col min="2052" max="2052" width="9.625" style="108" bestFit="1" customWidth="1"/>
    <col min="2053" max="2053" width="7.125" style="108" bestFit="1" customWidth="1"/>
    <col min="2054" max="2054" width="9.125" style="108" bestFit="1" customWidth="1"/>
    <col min="2055" max="2055" width="8.5" style="108" bestFit="1" customWidth="1"/>
    <col min="2056" max="2290" width="10" style="108"/>
    <col min="2291" max="2291" width="3.625" style="108" customWidth="1"/>
    <col min="2292" max="2292" width="24.625" style="108" bestFit="1" customWidth="1"/>
    <col min="2293" max="2298" width="9" style="108" customWidth="1"/>
    <col min="2299" max="2299" width="8.625" style="108" customWidth="1"/>
    <col min="2300" max="2300" width="5.625" style="108" bestFit="1" customWidth="1"/>
    <col min="2301" max="2301" width="7" style="108" bestFit="1" customWidth="1"/>
    <col min="2302" max="2306" width="5.625" style="108" bestFit="1" customWidth="1"/>
    <col min="2307" max="2307" width="6.125" style="108" bestFit="1" customWidth="1"/>
    <col min="2308" max="2308" width="9.625" style="108" bestFit="1" customWidth="1"/>
    <col min="2309" max="2309" width="7.125" style="108" bestFit="1" customWidth="1"/>
    <col min="2310" max="2310" width="9.125" style="108" bestFit="1" customWidth="1"/>
    <col min="2311" max="2311" width="8.5" style="108" bestFit="1" customWidth="1"/>
    <col min="2312" max="2546" width="10" style="108"/>
    <col min="2547" max="2547" width="3.625" style="108" customWidth="1"/>
    <col min="2548" max="2548" width="24.625" style="108" bestFit="1" customWidth="1"/>
    <col min="2549" max="2554" width="9" style="108" customWidth="1"/>
    <col min="2555" max="2555" width="8.625" style="108" customWidth="1"/>
    <col min="2556" max="2556" width="5.625" style="108" bestFit="1" customWidth="1"/>
    <col min="2557" max="2557" width="7" style="108" bestFit="1" customWidth="1"/>
    <col min="2558" max="2562" width="5.625" style="108" bestFit="1" customWidth="1"/>
    <col min="2563" max="2563" width="6.125" style="108" bestFit="1" customWidth="1"/>
    <col min="2564" max="2564" width="9.625" style="108" bestFit="1" customWidth="1"/>
    <col min="2565" max="2565" width="7.125" style="108" bestFit="1" customWidth="1"/>
    <col min="2566" max="2566" width="9.125" style="108" bestFit="1" customWidth="1"/>
    <col min="2567" max="2567" width="8.5" style="108" bestFit="1" customWidth="1"/>
    <col min="2568" max="2802" width="10" style="108"/>
    <col min="2803" max="2803" width="3.625" style="108" customWidth="1"/>
    <col min="2804" max="2804" width="24.625" style="108" bestFit="1" customWidth="1"/>
    <col min="2805" max="2810" width="9" style="108" customWidth="1"/>
    <col min="2811" max="2811" width="8.625" style="108" customWidth="1"/>
    <col min="2812" max="2812" width="5.625" style="108" bestFit="1" customWidth="1"/>
    <col min="2813" max="2813" width="7" style="108" bestFit="1" customWidth="1"/>
    <col min="2814" max="2818" width="5.625" style="108" bestFit="1" customWidth="1"/>
    <col min="2819" max="2819" width="6.125" style="108" bestFit="1" customWidth="1"/>
    <col min="2820" max="2820" width="9.625" style="108" bestFit="1" customWidth="1"/>
    <col min="2821" max="2821" width="7.125" style="108" bestFit="1" customWidth="1"/>
    <col min="2822" max="2822" width="9.125" style="108" bestFit="1" customWidth="1"/>
    <col min="2823" max="2823" width="8.5" style="108" bestFit="1" customWidth="1"/>
    <col min="2824" max="3058" width="10" style="108"/>
    <col min="3059" max="3059" width="3.625" style="108" customWidth="1"/>
    <col min="3060" max="3060" width="24.625" style="108" bestFit="1" customWidth="1"/>
    <col min="3061" max="3066" width="9" style="108" customWidth="1"/>
    <col min="3067" max="3067" width="8.625" style="108" customWidth="1"/>
    <col min="3068" max="3068" width="5.625" style="108" bestFit="1" customWidth="1"/>
    <col min="3069" max="3069" width="7" style="108" bestFit="1" customWidth="1"/>
    <col min="3070" max="3074" width="5.625" style="108" bestFit="1" customWidth="1"/>
    <col min="3075" max="3075" width="6.125" style="108" bestFit="1" customWidth="1"/>
    <col min="3076" max="3076" width="9.625" style="108" bestFit="1" customWidth="1"/>
    <col min="3077" max="3077" width="7.125" style="108" bestFit="1" customWidth="1"/>
    <col min="3078" max="3078" width="9.125" style="108" bestFit="1" customWidth="1"/>
    <col min="3079" max="3079" width="8.5" style="108" bestFit="1" customWidth="1"/>
    <col min="3080" max="3314" width="10" style="108"/>
    <col min="3315" max="3315" width="3.625" style="108" customWidth="1"/>
    <col min="3316" max="3316" width="24.625" style="108" bestFit="1" customWidth="1"/>
    <col min="3317" max="3322" width="9" style="108" customWidth="1"/>
    <col min="3323" max="3323" width="8.625" style="108" customWidth="1"/>
    <col min="3324" max="3324" width="5.625" style="108" bestFit="1" customWidth="1"/>
    <col min="3325" max="3325" width="7" style="108" bestFit="1" customWidth="1"/>
    <col min="3326" max="3330" width="5.625" style="108" bestFit="1" customWidth="1"/>
    <col min="3331" max="3331" width="6.125" style="108" bestFit="1" customWidth="1"/>
    <col min="3332" max="3332" width="9.625" style="108" bestFit="1" customWidth="1"/>
    <col min="3333" max="3333" width="7.125" style="108" bestFit="1" customWidth="1"/>
    <col min="3334" max="3334" width="9.125" style="108" bestFit="1" customWidth="1"/>
    <col min="3335" max="3335" width="8.5" style="108" bestFit="1" customWidth="1"/>
    <col min="3336" max="3570" width="10" style="108"/>
    <col min="3571" max="3571" width="3.625" style="108" customWidth="1"/>
    <col min="3572" max="3572" width="24.625" style="108" bestFit="1" customWidth="1"/>
    <col min="3573" max="3578" width="9" style="108" customWidth="1"/>
    <col min="3579" max="3579" width="8.625" style="108" customWidth="1"/>
    <col min="3580" max="3580" width="5.625" style="108" bestFit="1" customWidth="1"/>
    <col min="3581" max="3581" width="7" style="108" bestFit="1" customWidth="1"/>
    <col min="3582" max="3586" width="5.625" style="108" bestFit="1" customWidth="1"/>
    <col min="3587" max="3587" width="6.125" style="108" bestFit="1" customWidth="1"/>
    <col min="3588" max="3588" width="9.625" style="108" bestFit="1" customWidth="1"/>
    <col min="3589" max="3589" width="7.125" style="108" bestFit="1" customWidth="1"/>
    <col min="3590" max="3590" width="9.125" style="108" bestFit="1" customWidth="1"/>
    <col min="3591" max="3591" width="8.5" style="108" bestFit="1" customWidth="1"/>
    <col min="3592" max="3826" width="10" style="108"/>
    <col min="3827" max="3827" width="3.625" style="108" customWidth="1"/>
    <col min="3828" max="3828" width="24.625" style="108" bestFit="1" customWidth="1"/>
    <col min="3829" max="3834" width="9" style="108" customWidth="1"/>
    <col min="3835" max="3835" width="8.625" style="108" customWidth="1"/>
    <col min="3836" max="3836" width="5.625" style="108" bestFit="1" customWidth="1"/>
    <col min="3837" max="3837" width="7" style="108" bestFit="1" customWidth="1"/>
    <col min="3838" max="3842" width="5.625" style="108" bestFit="1" customWidth="1"/>
    <col min="3843" max="3843" width="6.125" style="108" bestFit="1" customWidth="1"/>
    <col min="3844" max="3844" width="9.625" style="108" bestFit="1" customWidth="1"/>
    <col min="3845" max="3845" width="7.125" style="108" bestFit="1" customWidth="1"/>
    <col min="3846" max="3846" width="9.125" style="108" bestFit="1" customWidth="1"/>
    <col min="3847" max="3847" width="8.5" style="108" bestFit="1" customWidth="1"/>
    <col min="3848" max="4082" width="10" style="108"/>
    <col min="4083" max="4083" width="3.625" style="108" customWidth="1"/>
    <col min="4084" max="4084" width="24.625" style="108" bestFit="1" customWidth="1"/>
    <col min="4085" max="4090" width="9" style="108" customWidth="1"/>
    <col min="4091" max="4091" width="8.625" style="108" customWidth="1"/>
    <col min="4092" max="4092" width="5.625" style="108" bestFit="1" customWidth="1"/>
    <col min="4093" max="4093" width="7" style="108" bestFit="1" customWidth="1"/>
    <col min="4094" max="4098" width="5.625" style="108" bestFit="1" customWidth="1"/>
    <col min="4099" max="4099" width="6.125" style="108" bestFit="1" customWidth="1"/>
    <col min="4100" max="4100" width="9.625" style="108" bestFit="1" customWidth="1"/>
    <col min="4101" max="4101" width="7.125" style="108" bestFit="1" customWidth="1"/>
    <col min="4102" max="4102" width="9.125" style="108" bestFit="1" customWidth="1"/>
    <col min="4103" max="4103" width="8.5" style="108" bestFit="1" customWidth="1"/>
    <col min="4104" max="4338" width="10" style="108"/>
    <col min="4339" max="4339" width="3.625" style="108" customWidth="1"/>
    <col min="4340" max="4340" width="24.625" style="108" bestFit="1" customWidth="1"/>
    <col min="4341" max="4346" width="9" style="108" customWidth="1"/>
    <col min="4347" max="4347" width="8.625" style="108" customWidth="1"/>
    <col min="4348" max="4348" width="5.625" style="108" bestFit="1" customWidth="1"/>
    <col min="4349" max="4349" width="7" style="108" bestFit="1" customWidth="1"/>
    <col min="4350" max="4354" width="5.625" style="108" bestFit="1" customWidth="1"/>
    <col min="4355" max="4355" width="6.125" style="108" bestFit="1" customWidth="1"/>
    <col min="4356" max="4356" width="9.625" style="108" bestFit="1" customWidth="1"/>
    <col min="4357" max="4357" width="7.125" style="108" bestFit="1" customWidth="1"/>
    <col min="4358" max="4358" width="9.125" style="108" bestFit="1" customWidth="1"/>
    <col min="4359" max="4359" width="8.5" style="108" bestFit="1" customWidth="1"/>
    <col min="4360" max="4594" width="10" style="108"/>
    <col min="4595" max="4595" width="3.625" style="108" customWidth="1"/>
    <col min="4596" max="4596" width="24.625" style="108" bestFit="1" customWidth="1"/>
    <col min="4597" max="4602" width="9" style="108" customWidth="1"/>
    <col min="4603" max="4603" width="8.625" style="108" customWidth="1"/>
    <col min="4604" max="4604" width="5.625" style="108" bestFit="1" customWidth="1"/>
    <col min="4605" max="4605" width="7" style="108" bestFit="1" customWidth="1"/>
    <col min="4606" max="4610" width="5.625" style="108" bestFit="1" customWidth="1"/>
    <col min="4611" max="4611" width="6.125" style="108" bestFit="1" customWidth="1"/>
    <col min="4612" max="4612" width="9.625" style="108" bestFit="1" customWidth="1"/>
    <col min="4613" max="4613" width="7.125" style="108" bestFit="1" customWidth="1"/>
    <col min="4614" max="4614" width="9.125" style="108" bestFit="1" customWidth="1"/>
    <col min="4615" max="4615" width="8.5" style="108" bestFit="1" customWidth="1"/>
    <col min="4616" max="4850" width="10" style="108"/>
    <col min="4851" max="4851" width="3.625" style="108" customWidth="1"/>
    <col min="4852" max="4852" width="24.625" style="108" bestFit="1" customWidth="1"/>
    <col min="4853" max="4858" width="9" style="108" customWidth="1"/>
    <col min="4859" max="4859" width="8.625" style="108" customWidth="1"/>
    <col min="4860" max="4860" width="5.625" style="108" bestFit="1" customWidth="1"/>
    <col min="4861" max="4861" width="7" style="108" bestFit="1" customWidth="1"/>
    <col min="4862" max="4866" width="5.625" style="108" bestFit="1" customWidth="1"/>
    <col min="4867" max="4867" width="6.125" style="108" bestFit="1" customWidth="1"/>
    <col min="4868" max="4868" width="9.625" style="108" bestFit="1" customWidth="1"/>
    <col min="4869" max="4869" width="7.125" style="108" bestFit="1" customWidth="1"/>
    <col min="4870" max="4870" width="9.125" style="108" bestFit="1" customWidth="1"/>
    <col min="4871" max="4871" width="8.5" style="108" bestFit="1" customWidth="1"/>
    <col min="4872" max="5106" width="10" style="108"/>
    <col min="5107" max="5107" width="3.625" style="108" customWidth="1"/>
    <col min="5108" max="5108" width="24.625" style="108" bestFit="1" customWidth="1"/>
    <col min="5109" max="5114" width="9" style="108" customWidth="1"/>
    <col min="5115" max="5115" width="8.625" style="108" customWidth="1"/>
    <col min="5116" max="5116" width="5.625" style="108" bestFit="1" customWidth="1"/>
    <col min="5117" max="5117" width="7" style="108" bestFit="1" customWidth="1"/>
    <col min="5118" max="5122" width="5.625" style="108" bestFit="1" customWidth="1"/>
    <col min="5123" max="5123" width="6.125" style="108" bestFit="1" customWidth="1"/>
    <col min="5124" max="5124" width="9.625" style="108" bestFit="1" customWidth="1"/>
    <col min="5125" max="5125" width="7.125" style="108" bestFit="1" customWidth="1"/>
    <col min="5126" max="5126" width="9.125" style="108" bestFit="1" customWidth="1"/>
    <col min="5127" max="5127" width="8.5" style="108" bestFit="1" customWidth="1"/>
    <col min="5128" max="5362" width="10" style="108"/>
    <col min="5363" max="5363" width="3.625" style="108" customWidth="1"/>
    <col min="5364" max="5364" width="24.625" style="108" bestFit="1" customWidth="1"/>
    <col min="5365" max="5370" width="9" style="108" customWidth="1"/>
    <col min="5371" max="5371" width="8.625" style="108" customWidth="1"/>
    <col min="5372" max="5372" width="5.625" style="108" bestFit="1" customWidth="1"/>
    <col min="5373" max="5373" width="7" style="108" bestFit="1" customWidth="1"/>
    <col min="5374" max="5378" width="5.625" style="108" bestFit="1" customWidth="1"/>
    <col min="5379" max="5379" width="6.125" style="108" bestFit="1" customWidth="1"/>
    <col min="5380" max="5380" width="9.625" style="108" bestFit="1" customWidth="1"/>
    <col min="5381" max="5381" width="7.125" style="108" bestFit="1" customWidth="1"/>
    <col min="5382" max="5382" width="9.125" style="108" bestFit="1" customWidth="1"/>
    <col min="5383" max="5383" width="8.5" style="108" bestFit="1" customWidth="1"/>
    <col min="5384" max="5618" width="10" style="108"/>
    <col min="5619" max="5619" width="3.625" style="108" customWidth="1"/>
    <col min="5620" max="5620" width="24.625" style="108" bestFit="1" customWidth="1"/>
    <col min="5621" max="5626" width="9" style="108" customWidth="1"/>
    <col min="5627" max="5627" width="8.625" style="108" customWidth="1"/>
    <col min="5628" max="5628" width="5.625" style="108" bestFit="1" customWidth="1"/>
    <col min="5629" max="5629" width="7" style="108" bestFit="1" customWidth="1"/>
    <col min="5630" max="5634" width="5.625" style="108" bestFit="1" customWidth="1"/>
    <col min="5635" max="5635" width="6.125" style="108" bestFit="1" customWidth="1"/>
    <col min="5636" max="5636" width="9.625" style="108" bestFit="1" customWidth="1"/>
    <col min="5637" max="5637" width="7.125" style="108" bestFit="1" customWidth="1"/>
    <col min="5638" max="5638" width="9.125" style="108" bestFit="1" customWidth="1"/>
    <col min="5639" max="5639" width="8.5" style="108" bestFit="1" customWidth="1"/>
    <col min="5640" max="5874" width="10" style="108"/>
    <col min="5875" max="5875" width="3.625" style="108" customWidth="1"/>
    <col min="5876" max="5876" width="24.625" style="108" bestFit="1" customWidth="1"/>
    <col min="5877" max="5882" width="9" style="108" customWidth="1"/>
    <col min="5883" max="5883" width="8.625" style="108" customWidth="1"/>
    <col min="5884" max="5884" width="5.625" style="108" bestFit="1" customWidth="1"/>
    <col min="5885" max="5885" width="7" style="108" bestFit="1" customWidth="1"/>
    <col min="5886" max="5890" width="5.625" style="108" bestFit="1" customWidth="1"/>
    <col min="5891" max="5891" width="6.125" style="108" bestFit="1" customWidth="1"/>
    <col min="5892" max="5892" width="9.625" style="108" bestFit="1" customWidth="1"/>
    <col min="5893" max="5893" width="7.125" style="108" bestFit="1" customWidth="1"/>
    <col min="5894" max="5894" width="9.125" style="108" bestFit="1" customWidth="1"/>
    <col min="5895" max="5895" width="8.5" style="108" bestFit="1" customWidth="1"/>
    <col min="5896" max="6130" width="10" style="108"/>
    <col min="6131" max="6131" width="3.625" style="108" customWidth="1"/>
    <col min="6132" max="6132" width="24.625" style="108" bestFit="1" customWidth="1"/>
    <col min="6133" max="6138" width="9" style="108" customWidth="1"/>
    <col min="6139" max="6139" width="8.625" style="108" customWidth="1"/>
    <col min="6140" max="6140" width="5.625" style="108" bestFit="1" customWidth="1"/>
    <col min="6141" max="6141" width="7" style="108" bestFit="1" customWidth="1"/>
    <col min="6142" max="6146" width="5.625" style="108" bestFit="1" customWidth="1"/>
    <col min="6147" max="6147" width="6.125" style="108" bestFit="1" customWidth="1"/>
    <col min="6148" max="6148" width="9.625" style="108" bestFit="1" customWidth="1"/>
    <col min="6149" max="6149" width="7.125" style="108" bestFit="1" customWidth="1"/>
    <col min="6150" max="6150" width="9.125" style="108" bestFit="1" customWidth="1"/>
    <col min="6151" max="6151" width="8.5" style="108" bestFit="1" customWidth="1"/>
    <col min="6152" max="6386" width="10" style="108"/>
    <col min="6387" max="6387" width="3.625" style="108" customWidth="1"/>
    <col min="6388" max="6388" width="24.625" style="108" bestFit="1" customWidth="1"/>
    <col min="6389" max="6394" width="9" style="108" customWidth="1"/>
    <col min="6395" max="6395" width="8.625" style="108" customWidth="1"/>
    <col min="6396" max="6396" width="5.625" style="108" bestFit="1" customWidth="1"/>
    <col min="6397" max="6397" width="7" style="108" bestFit="1" customWidth="1"/>
    <col min="6398" max="6402" width="5.625" style="108" bestFit="1" customWidth="1"/>
    <col min="6403" max="6403" width="6.125" style="108" bestFit="1" customWidth="1"/>
    <col min="6404" max="6404" width="9.625" style="108" bestFit="1" customWidth="1"/>
    <col min="6405" max="6405" width="7.125" style="108" bestFit="1" customWidth="1"/>
    <col min="6406" max="6406" width="9.125" style="108" bestFit="1" customWidth="1"/>
    <col min="6407" max="6407" width="8.5" style="108" bestFit="1" customWidth="1"/>
    <col min="6408" max="6642" width="10" style="108"/>
    <col min="6643" max="6643" width="3.625" style="108" customWidth="1"/>
    <col min="6644" max="6644" width="24.625" style="108" bestFit="1" customWidth="1"/>
    <col min="6645" max="6650" width="9" style="108" customWidth="1"/>
    <col min="6651" max="6651" width="8.625" style="108" customWidth="1"/>
    <col min="6652" max="6652" width="5.625" style="108" bestFit="1" customWidth="1"/>
    <col min="6653" max="6653" width="7" style="108" bestFit="1" customWidth="1"/>
    <col min="6654" max="6658" width="5.625" style="108" bestFit="1" customWidth="1"/>
    <col min="6659" max="6659" width="6.125" style="108" bestFit="1" customWidth="1"/>
    <col min="6660" max="6660" width="9.625" style="108" bestFit="1" customWidth="1"/>
    <col min="6661" max="6661" width="7.125" style="108" bestFit="1" customWidth="1"/>
    <col min="6662" max="6662" width="9.125" style="108" bestFit="1" customWidth="1"/>
    <col min="6663" max="6663" width="8.5" style="108" bestFit="1" customWidth="1"/>
    <col min="6664" max="6898" width="10" style="108"/>
    <col min="6899" max="6899" width="3.625" style="108" customWidth="1"/>
    <col min="6900" max="6900" width="24.625" style="108" bestFit="1" customWidth="1"/>
    <col min="6901" max="6906" width="9" style="108" customWidth="1"/>
    <col min="6907" max="6907" width="8.625" style="108" customWidth="1"/>
    <col min="6908" max="6908" width="5.625" style="108" bestFit="1" customWidth="1"/>
    <col min="6909" max="6909" width="7" style="108" bestFit="1" customWidth="1"/>
    <col min="6910" max="6914" width="5.625" style="108" bestFit="1" customWidth="1"/>
    <col min="6915" max="6915" width="6.125" style="108" bestFit="1" customWidth="1"/>
    <col min="6916" max="6916" width="9.625" style="108" bestFit="1" customWidth="1"/>
    <col min="6917" max="6917" width="7.125" style="108" bestFit="1" customWidth="1"/>
    <col min="6918" max="6918" width="9.125" style="108" bestFit="1" customWidth="1"/>
    <col min="6919" max="6919" width="8.5" style="108" bestFit="1" customWidth="1"/>
    <col min="6920" max="7154" width="10" style="108"/>
    <col min="7155" max="7155" width="3.625" style="108" customWidth="1"/>
    <col min="7156" max="7156" width="24.625" style="108" bestFit="1" customWidth="1"/>
    <col min="7157" max="7162" width="9" style="108" customWidth="1"/>
    <col min="7163" max="7163" width="8.625" style="108" customWidth="1"/>
    <col min="7164" max="7164" width="5.625" style="108" bestFit="1" customWidth="1"/>
    <col min="7165" max="7165" width="7" style="108" bestFit="1" customWidth="1"/>
    <col min="7166" max="7170" width="5.625" style="108" bestFit="1" customWidth="1"/>
    <col min="7171" max="7171" width="6.125" style="108" bestFit="1" customWidth="1"/>
    <col min="7172" max="7172" width="9.625" style="108" bestFit="1" customWidth="1"/>
    <col min="7173" max="7173" width="7.125" style="108" bestFit="1" customWidth="1"/>
    <col min="7174" max="7174" width="9.125" style="108" bestFit="1" customWidth="1"/>
    <col min="7175" max="7175" width="8.5" style="108" bestFit="1" customWidth="1"/>
    <col min="7176" max="7410" width="10" style="108"/>
    <col min="7411" max="7411" width="3.625" style="108" customWidth="1"/>
    <col min="7412" max="7412" width="24.625" style="108" bestFit="1" customWidth="1"/>
    <col min="7413" max="7418" width="9" style="108" customWidth="1"/>
    <col min="7419" max="7419" width="8.625" style="108" customWidth="1"/>
    <col min="7420" max="7420" width="5.625" style="108" bestFit="1" customWidth="1"/>
    <col min="7421" max="7421" width="7" style="108" bestFit="1" customWidth="1"/>
    <col min="7422" max="7426" width="5.625" style="108" bestFit="1" customWidth="1"/>
    <col min="7427" max="7427" width="6.125" style="108" bestFit="1" customWidth="1"/>
    <col min="7428" max="7428" width="9.625" style="108" bestFit="1" customWidth="1"/>
    <col min="7429" max="7429" width="7.125" style="108" bestFit="1" customWidth="1"/>
    <col min="7430" max="7430" width="9.125" style="108" bestFit="1" customWidth="1"/>
    <col min="7431" max="7431" width="8.5" style="108" bestFit="1" customWidth="1"/>
    <col min="7432" max="7666" width="10" style="108"/>
    <col min="7667" max="7667" width="3.625" style="108" customWidth="1"/>
    <col min="7668" max="7668" width="24.625" style="108" bestFit="1" customWidth="1"/>
    <col min="7669" max="7674" width="9" style="108" customWidth="1"/>
    <col min="7675" max="7675" width="8.625" style="108" customWidth="1"/>
    <col min="7676" max="7676" width="5.625" style="108" bestFit="1" customWidth="1"/>
    <col min="7677" max="7677" width="7" style="108" bestFit="1" customWidth="1"/>
    <col min="7678" max="7682" width="5.625" style="108" bestFit="1" customWidth="1"/>
    <col min="7683" max="7683" width="6.125" style="108" bestFit="1" customWidth="1"/>
    <col min="7684" max="7684" width="9.625" style="108" bestFit="1" customWidth="1"/>
    <col min="7685" max="7685" width="7.125" style="108" bestFit="1" customWidth="1"/>
    <col min="7686" max="7686" width="9.125" style="108" bestFit="1" customWidth="1"/>
    <col min="7687" max="7687" width="8.5" style="108" bestFit="1" customWidth="1"/>
    <col min="7688" max="7922" width="10" style="108"/>
    <col min="7923" max="7923" width="3.625" style="108" customWidth="1"/>
    <col min="7924" max="7924" width="24.625" style="108" bestFit="1" customWidth="1"/>
    <col min="7925" max="7930" width="9" style="108" customWidth="1"/>
    <col min="7931" max="7931" width="8.625" style="108" customWidth="1"/>
    <col min="7932" max="7932" width="5.625" style="108" bestFit="1" customWidth="1"/>
    <col min="7933" max="7933" width="7" style="108" bestFit="1" customWidth="1"/>
    <col min="7934" max="7938" width="5.625" style="108" bestFit="1" customWidth="1"/>
    <col min="7939" max="7939" width="6.125" style="108" bestFit="1" customWidth="1"/>
    <col min="7940" max="7940" width="9.625" style="108" bestFit="1" customWidth="1"/>
    <col min="7941" max="7941" width="7.125" style="108" bestFit="1" customWidth="1"/>
    <col min="7942" max="7942" width="9.125" style="108" bestFit="1" customWidth="1"/>
    <col min="7943" max="7943" width="8.5" style="108" bestFit="1" customWidth="1"/>
    <col min="7944" max="8178" width="10" style="108"/>
    <col min="8179" max="8179" width="3.625" style="108" customWidth="1"/>
    <col min="8180" max="8180" width="24.625" style="108" bestFit="1" customWidth="1"/>
    <col min="8181" max="8186" width="9" style="108" customWidth="1"/>
    <col min="8187" max="8187" width="8.625" style="108" customWidth="1"/>
    <col min="8188" max="8188" width="5.625" style="108" bestFit="1" customWidth="1"/>
    <col min="8189" max="8189" width="7" style="108" bestFit="1" customWidth="1"/>
    <col min="8190" max="8194" width="5.625" style="108" bestFit="1" customWidth="1"/>
    <col min="8195" max="8195" width="6.125" style="108" bestFit="1" customWidth="1"/>
    <col min="8196" max="8196" width="9.625" style="108" bestFit="1" customWidth="1"/>
    <col min="8197" max="8197" width="7.125" style="108" bestFit="1" customWidth="1"/>
    <col min="8198" max="8198" width="9.125" style="108" bestFit="1" customWidth="1"/>
    <col min="8199" max="8199" width="8.5" style="108" bestFit="1" customWidth="1"/>
    <col min="8200" max="8434" width="10" style="108"/>
    <col min="8435" max="8435" width="3.625" style="108" customWidth="1"/>
    <col min="8436" max="8436" width="24.625" style="108" bestFit="1" customWidth="1"/>
    <col min="8437" max="8442" width="9" style="108" customWidth="1"/>
    <col min="8443" max="8443" width="8.625" style="108" customWidth="1"/>
    <col min="8444" max="8444" width="5.625" style="108" bestFit="1" customWidth="1"/>
    <col min="8445" max="8445" width="7" style="108" bestFit="1" customWidth="1"/>
    <col min="8446" max="8450" width="5.625" style="108" bestFit="1" customWidth="1"/>
    <col min="8451" max="8451" width="6.125" style="108" bestFit="1" customWidth="1"/>
    <col min="8452" max="8452" width="9.625" style="108" bestFit="1" customWidth="1"/>
    <col min="8453" max="8453" width="7.125" style="108" bestFit="1" customWidth="1"/>
    <col min="8454" max="8454" width="9.125" style="108" bestFit="1" customWidth="1"/>
    <col min="8455" max="8455" width="8.5" style="108" bestFit="1" customWidth="1"/>
    <col min="8456" max="8690" width="10" style="108"/>
    <col min="8691" max="8691" width="3.625" style="108" customWidth="1"/>
    <col min="8692" max="8692" width="24.625" style="108" bestFit="1" customWidth="1"/>
    <col min="8693" max="8698" width="9" style="108" customWidth="1"/>
    <col min="8699" max="8699" width="8.625" style="108" customWidth="1"/>
    <col min="8700" max="8700" width="5.625" style="108" bestFit="1" customWidth="1"/>
    <col min="8701" max="8701" width="7" style="108" bestFit="1" customWidth="1"/>
    <col min="8702" max="8706" width="5.625" style="108" bestFit="1" customWidth="1"/>
    <col min="8707" max="8707" width="6.125" style="108" bestFit="1" customWidth="1"/>
    <col min="8708" max="8708" width="9.625" style="108" bestFit="1" customWidth="1"/>
    <col min="8709" max="8709" width="7.125" style="108" bestFit="1" customWidth="1"/>
    <col min="8710" max="8710" width="9.125" style="108" bestFit="1" customWidth="1"/>
    <col min="8711" max="8711" width="8.5" style="108" bestFit="1" customWidth="1"/>
    <col min="8712" max="8946" width="10" style="108"/>
    <col min="8947" max="8947" width="3.625" style="108" customWidth="1"/>
    <col min="8948" max="8948" width="24.625" style="108" bestFit="1" customWidth="1"/>
    <col min="8949" max="8954" width="9" style="108" customWidth="1"/>
    <col min="8955" max="8955" width="8.625" style="108" customWidth="1"/>
    <col min="8956" max="8956" width="5.625" style="108" bestFit="1" customWidth="1"/>
    <col min="8957" max="8957" width="7" style="108" bestFit="1" customWidth="1"/>
    <col min="8958" max="8962" width="5.625" style="108" bestFit="1" customWidth="1"/>
    <col min="8963" max="8963" width="6.125" style="108" bestFit="1" customWidth="1"/>
    <col min="8964" max="8964" width="9.625" style="108" bestFit="1" customWidth="1"/>
    <col min="8965" max="8965" width="7.125" style="108" bestFit="1" customWidth="1"/>
    <col min="8966" max="8966" width="9.125" style="108" bestFit="1" customWidth="1"/>
    <col min="8967" max="8967" width="8.5" style="108" bestFit="1" customWidth="1"/>
    <col min="8968" max="9202" width="10" style="108"/>
    <col min="9203" max="9203" width="3.625" style="108" customWidth="1"/>
    <col min="9204" max="9204" width="24.625" style="108" bestFit="1" customWidth="1"/>
    <col min="9205" max="9210" width="9" style="108" customWidth="1"/>
    <col min="9211" max="9211" width="8.625" style="108" customWidth="1"/>
    <col min="9212" max="9212" width="5.625" style="108" bestFit="1" customWidth="1"/>
    <col min="9213" max="9213" width="7" style="108" bestFit="1" customWidth="1"/>
    <col min="9214" max="9218" width="5.625" style="108" bestFit="1" customWidth="1"/>
    <col min="9219" max="9219" width="6.125" style="108" bestFit="1" customWidth="1"/>
    <col min="9220" max="9220" width="9.625" style="108" bestFit="1" customWidth="1"/>
    <col min="9221" max="9221" width="7.125" style="108" bestFit="1" customWidth="1"/>
    <col min="9222" max="9222" width="9.125" style="108" bestFit="1" customWidth="1"/>
    <col min="9223" max="9223" width="8.5" style="108" bestFit="1" customWidth="1"/>
    <col min="9224" max="9458" width="10" style="108"/>
    <col min="9459" max="9459" width="3.625" style="108" customWidth="1"/>
    <col min="9460" max="9460" width="24.625" style="108" bestFit="1" customWidth="1"/>
    <col min="9461" max="9466" width="9" style="108" customWidth="1"/>
    <col min="9467" max="9467" width="8.625" style="108" customWidth="1"/>
    <col min="9468" max="9468" width="5.625" style="108" bestFit="1" customWidth="1"/>
    <col min="9469" max="9469" width="7" style="108" bestFit="1" customWidth="1"/>
    <col min="9470" max="9474" width="5.625" style="108" bestFit="1" customWidth="1"/>
    <col min="9475" max="9475" width="6.125" style="108" bestFit="1" customWidth="1"/>
    <col min="9476" max="9476" width="9.625" style="108" bestFit="1" customWidth="1"/>
    <col min="9477" max="9477" width="7.125" style="108" bestFit="1" customWidth="1"/>
    <col min="9478" max="9478" width="9.125" style="108" bestFit="1" customWidth="1"/>
    <col min="9479" max="9479" width="8.5" style="108" bestFit="1" customWidth="1"/>
    <col min="9480" max="9714" width="10" style="108"/>
    <col min="9715" max="9715" width="3.625" style="108" customWidth="1"/>
    <col min="9716" max="9716" width="24.625" style="108" bestFit="1" customWidth="1"/>
    <col min="9717" max="9722" width="9" style="108" customWidth="1"/>
    <col min="9723" max="9723" width="8.625" style="108" customWidth="1"/>
    <col min="9724" max="9724" width="5.625" style="108" bestFit="1" customWidth="1"/>
    <col min="9725" max="9725" width="7" style="108" bestFit="1" customWidth="1"/>
    <col min="9726" max="9730" width="5.625" style="108" bestFit="1" customWidth="1"/>
    <col min="9731" max="9731" width="6.125" style="108" bestFit="1" customWidth="1"/>
    <col min="9732" max="9732" width="9.625" style="108" bestFit="1" customWidth="1"/>
    <col min="9733" max="9733" width="7.125" style="108" bestFit="1" customWidth="1"/>
    <col min="9734" max="9734" width="9.125" style="108" bestFit="1" customWidth="1"/>
    <col min="9735" max="9735" width="8.5" style="108" bestFit="1" customWidth="1"/>
    <col min="9736" max="9970" width="10" style="108"/>
    <col min="9971" max="9971" width="3.625" style="108" customWidth="1"/>
    <col min="9972" max="9972" width="24.625" style="108" bestFit="1" customWidth="1"/>
    <col min="9973" max="9978" width="9" style="108" customWidth="1"/>
    <col min="9979" max="9979" width="8.625" style="108" customWidth="1"/>
    <col min="9980" max="9980" width="5.625" style="108" bestFit="1" customWidth="1"/>
    <col min="9981" max="9981" width="7" style="108" bestFit="1" customWidth="1"/>
    <col min="9982" max="9986" width="5.625" style="108" bestFit="1" customWidth="1"/>
    <col min="9987" max="9987" width="6.125" style="108" bestFit="1" customWidth="1"/>
    <col min="9988" max="9988" width="9.625" style="108" bestFit="1" customWidth="1"/>
    <col min="9989" max="9989" width="7.125" style="108" bestFit="1" customWidth="1"/>
    <col min="9990" max="9990" width="9.125" style="108" bestFit="1" customWidth="1"/>
    <col min="9991" max="9991" width="8.5" style="108" bestFit="1" customWidth="1"/>
    <col min="9992" max="10226" width="10" style="108"/>
    <col min="10227" max="10227" width="3.625" style="108" customWidth="1"/>
    <col min="10228" max="10228" width="24.625" style="108" bestFit="1" customWidth="1"/>
    <col min="10229" max="10234" width="9" style="108" customWidth="1"/>
    <col min="10235" max="10235" width="8.625" style="108" customWidth="1"/>
    <col min="10236" max="10236" width="5.625" style="108" bestFit="1" customWidth="1"/>
    <col min="10237" max="10237" width="7" style="108" bestFit="1" customWidth="1"/>
    <col min="10238" max="10242" width="5.625" style="108" bestFit="1" customWidth="1"/>
    <col min="10243" max="10243" width="6.125" style="108" bestFit="1" customWidth="1"/>
    <col min="10244" max="10244" width="9.625" style="108" bestFit="1" customWidth="1"/>
    <col min="10245" max="10245" width="7.125" style="108" bestFit="1" customWidth="1"/>
    <col min="10246" max="10246" width="9.125" style="108" bestFit="1" customWidth="1"/>
    <col min="10247" max="10247" width="8.5" style="108" bestFit="1" customWidth="1"/>
    <col min="10248" max="10482" width="10" style="108"/>
    <col min="10483" max="10483" width="3.625" style="108" customWidth="1"/>
    <col min="10484" max="10484" width="24.625" style="108" bestFit="1" customWidth="1"/>
    <col min="10485" max="10490" width="9" style="108" customWidth="1"/>
    <col min="10491" max="10491" width="8.625" style="108" customWidth="1"/>
    <col min="10492" max="10492" width="5.625" style="108" bestFit="1" customWidth="1"/>
    <col min="10493" max="10493" width="7" style="108" bestFit="1" customWidth="1"/>
    <col min="10494" max="10498" width="5.625" style="108" bestFit="1" customWidth="1"/>
    <col min="10499" max="10499" width="6.125" style="108" bestFit="1" customWidth="1"/>
    <col min="10500" max="10500" width="9.625" style="108" bestFit="1" customWidth="1"/>
    <col min="10501" max="10501" width="7.125" style="108" bestFit="1" customWidth="1"/>
    <col min="10502" max="10502" width="9.125" style="108" bestFit="1" customWidth="1"/>
    <col min="10503" max="10503" width="8.5" style="108" bestFit="1" customWidth="1"/>
    <col min="10504" max="10738" width="10" style="108"/>
    <col min="10739" max="10739" width="3.625" style="108" customWidth="1"/>
    <col min="10740" max="10740" width="24.625" style="108" bestFit="1" customWidth="1"/>
    <col min="10741" max="10746" width="9" style="108" customWidth="1"/>
    <col min="10747" max="10747" width="8.625" style="108" customWidth="1"/>
    <col min="10748" max="10748" width="5.625" style="108" bestFit="1" customWidth="1"/>
    <col min="10749" max="10749" width="7" style="108" bestFit="1" customWidth="1"/>
    <col min="10750" max="10754" width="5.625" style="108" bestFit="1" customWidth="1"/>
    <col min="10755" max="10755" width="6.125" style="108" bestFit="1" customWidth="1"/>
    <col min="10756" max="10756" width="9.625" style="108" bestFit="1" customWidth="1"/>
    <col min="10757" max="10757" width="7.125" style="108" bestFit="1" customWidth="1"/>
    <col min="10758" max="10758" width="9.125" style="108" bestFit="1" customWidth="1"/>
    <col min="10759" max="10759" width="8.5" style="108" bestFit="1" customWidth="1"/>
    <col min="10760" max="10994" width="10" style="108"/>
    <col min="10995" max="10995" width="3.625" style="108" customWidth="1"/>
    <col min="10996" max="10996" width="24.625" style="108" bestFit="1" customWidth="1"/>
    <col min="10997" max="11002" width="9" style="108" customWidth="1"/>
    <col min="11003" max="11003" width="8.625" style="108" customWidth="1"/>
    <col min="11004" max="11004" width="5.625" style="108" bestFit="1" customWidth="1"/>
    <col min="11005" max="11005" width="7" style="108" bestFit="1" customWidth="1"/>
    <col min="11006" max="11010" width="5.625" style="108" bestFit="1" customWidth="1"/>
    <col min="11011" max="11011" width="6.125" style="108" bestFit="1" customWidth="1"/>
    <col min="11012" max="11012" width="9.625" style="108" bestFit="1" customWidth="1"/>
    <col min="11013" max="11013" width="7.125" style="108" bestFit="1" customWidth="1"/>
    <col min="11014" max="11014" width="9.125" style="108" bestFit="1" customWidth="1"/>
    <col min="11015" max="11015" width="8.5" style="108" bestFit="1" customWidth="1"/>
    <col min="11016" max="11250" width="10" style="108"/>
    <col min="11251" max="11251" width="3.625" style="108" customWidth="1"/>
    <col min="11252" max="11252" width="24.625" style="108" bestFit="1" customWidth="1"/>
    <col min="11253" max="11258" width="9" style="108" customWidth="1"/>
    <col min="11259" max="11259" width="8.625" style="108" customWidth="1"/>
    <col min="11260" max="11260" width="5.625" style="108" bestFit="1" customWidth="1"/>
    <col min="11261" max="11261" width="7" style="108" bestFit="1" customWidth="1"/>
    <col min="11262" max="11266" width="5.625" style="108" bestFit="1" customWidth="1"/>
    <col min="11267" max="11267" width="6.125" style="108" bestFit="1" customWidth="1"/>
    <col min="11268" max="11268" width="9.625" style="108" bestFit="1" customWidth="1"/>
    <col min="11269" max="11269" width="7.125" style="108" bestFit="1" customWidth="1"/>
    <col min="11270" max="11270" width="9.125" style="108" bestFit="1" customWidth="1"/>
    <col min="11271" max="11271" width="8.5" style="108" bestFit="1" customWidth="1"/>
    <col min="11272" max="11506" width="10" style="108"/>
    <col min="11507" max="11507" width="3.625" style="108" customWidth="1"/>
    <col min="11508" max="11508" width="24.625" style="108" bestFit="1" customWidth="1"/>
    <col min="11509" max="11514" width="9" style="108" customWidth="1"/>
    <col min="11515" max="11515" width="8.625" style="108" customWidth="1"/>
    <col min="11516" max="11516" width="5.625" style="108" bestFit="1" customWidth="1"/>
    <col min="11517" max="11517" width="7" style="108" bestFit="1" customWidth="1"/>
    <col min="11518" max="11522" width="5.625" style="108" bestFit="1" customWidth="1"/>
    <col min="11523" max="11523" width="6.125" style="108" bestFit="1" customWidth="1"/>
    <col min="11524" max="11524" width="9.625" style="108" bestFit="1" customWidth="1"/>
    <col min="11525" max="11525" width="7.125" style="108" bestFit="1" customWidth="1"/>
    <col min="11526" max="11526" width="9.125" style="108" bestFit="1" customWidth="1"/>
    <col min="11527" max="11527" width="8.5" style="108" bestFit="1" customWidth="1"/>
    <col min="11528" max="11762" width="10" style="108"/>
    <col min="11763" max="11763" width="3.625" style="108" customWidth="1"/>
    <col min="11764" max="11764" width="24.625" style="108" bestFit="1" customWidth="1"/>
    <col min="11765" max="11770" width="9" style="108" customWidth="1"/>
    <col min="11771" max="11771" width="8.625" style="108" customWidth="1"/>
    <col min="11772" max="11772" width="5.625" style="108" bestFit="1" customWidth="1"/>
    <col min="11773" max="11773" width="7" style="108" bestFit="1" customWidth="1"/>
    <col min="11774" max="11778" width="5.625" style="108" bestFit="1" customWidth="1"/>
    <col min="11779" max="11779" width="6.125" style="108" bestFit="1" customWidth="1"/>
    <col min="11780" max="11780" width="9.625" style="108" bestFit="1" customWidth="1"/>
    <col min="11781" max="11781" width="7.125" style="108" bestFit="1" customWidth="1"/>
    <col min="11782" max="11782" width="9.125" style="108" bestFit="1" customWidth="1"/>
    <col min="11783" max="11783" width="8.5" style="108" bestFit="1" customWidth="1"/>
    <col min="11784" max="12018" width="10" style="108"/>
    <col min="12019" max="12019" width="3.625" style="108" customWidth="1"/>
    <col min="12020" max="12020" width="24.625" style="108" bestFit="1" customWidth="1"/>
    <col min="12021" max="12026" width="9" style="108" customWidth="1"/>
    <col min="12027" max="12027" width="8.625" style="108" customWidth="1"/>
    <col min="12028" max="12028" width="5.625" style="108" bestFit="1" customWidth="1"/>
    <col min="12029" max="12029" width="7" style="108" bestFit="1" customWidth="1"/>
    <col min="12030" max="12034" width="5.625" style="108" bestFit="1" customWidth="1"/>
    <col min="12035" max="12035" width="6.125" style="108" bestFit="1" customWidth="1"/>
    <col min="12036" max="12036" width="9.625" style="108" bestFit="1" customWidth="1"/>
    <col min="12037" max="12037" width="7.125" style="108" bestFit="1" customWidth="1"/>
    <col min="12038" max="12038" width="9.125" style="108" bestFit="1" customWidth="1"/>
    <col min="12039" max="12039" width="8.5" style="108" bestFit="1" customWidth="1"/>
    <col min="12040" max="12274" width="10" style="108"/>
    <col min="12275" max="12275" width="3.625" style="108" customWidth="1"/>
    <col min="12276" max="12276" width="24.625" style="108" bestFit="1" customWidth="1"/>
    <col min="12277" max="12282" width="9" style="108" customWidth="1"/>
    <col min="12283" max="12283" width="8.625" style="108" customWidth="1"/>
    <col min="12284" max="12284" width="5.625" style="108" bestFit="1" customWidth="1"/>
    <col min="12285" max="12285" width="7" style="108" bestFit="1" customWidth="1"/>
    <col min="12286" max="12290" width="5.625" style="108" bestFit="1" customWidth="1"/>
    <col min="12291" max="12291" width="6.125" style="108" bestFit="1" customWidth="1"/>
    <col min="12292" max="12292" width="9.625" style="108" bestFit="1" customWidth="1"/>
    <col min="12293" max="12293" width="7.125" style="108" bestFit="1" customWidth="1"/>
    <col min="12294" max="12294" width="9.125" style="108" bestFit="1" customWidth="1"/>
    <col min="12295" max="12295" width="8.5" style="108" bestFit="1" customWidth="1"/>
    <col min="12296" max="12530" width="10" style="108"/>
    <col min="12531" max="12531" width="3.625" style="108" customWidth="1"/>
    <col min="12532" max="12532" width="24.625" style="108" bestFit="1" customWidth="1"/>
    <col min="12533" max="12538" width="9" style="108" customWidth="1"/>
    <col min="12539" max="12539" width="8.625" style="108" customWidth="1"/>
    <col min="12540" max="12540" width="5.625" style="108" bestFit="1" customWidth="1"/>
    <col min="12541" max="12541" width="7" style="108" bestFit="1" customWidth="1"/>
    <col min="12542" max="12546" width="5.625" style="108" bestFit="1" customWidth="1"/>
    <col min="12547" max="12547" width="6.125" style="108" bestFit="1" customWidth="1"/>
    <col min="12548" max="12548" width="9.625" style="108" bestFit="1" customWidth="1"/>
    <col min="12549" max="12549" width="7.125" style="108" bestFit="1" customWidth="1"/>
    <col min="12550" max="12550" width="9.125" style="108" bestFit="1" customWidth="1"/>
    <col min="12551" max="12551" width="8.5" style="108" bestFit="1" customWidth="1"/>
    <col min="12552" max="12786" width="10" style="108"/>
    <col min="12787" max="12787" width="3.625" style="108" customWidth="1"/>
    <col min="12788" max="12788" width="24.625" style="108" bestFit="1" customWidth="1"/>
    <col min="12789" max="12794" width="9" style="108" customWidth="1"/>
    <col min="12795" max="12795" width="8.625" style="108" customWidth="1"/>
    <col min="12796" max="12796" width="5.625" style="108" bestFit="1" customWidth="1"/>
    <col min="12797" max="12797" width="7" style="108" bestFit="1" customWidth="1"/>
    <col min="12798" max="12802" width="5.625" style="108" bestFit="1" customWidth="1"/>
    <col min="12803" max="12803" width="6.125" style="108" bestFit="1" customWidth="1"/>
    <col min="12804" max="12804" width="9.625" style="108" bestFit="1" customWidth="1"/>
    <col min="12805" max="12805" width="7.125" style="108" bestFit="1" customWidth="1"/>
    <col min="12806" max="12806" width="9.125" style="108" bestFit="1" customWidth="1"/>
    <col min="12807" max="12807" width="8.5" style="108" bestFit="1" customWidth="1"/>
    <col min="12808" max="13042" width="10" style="108"/>
    <col min="13043" max="13043" width="3.625" style="108" customWidth="1"/>
    <col min="13044" max="13044" width="24.625" style="108" bestFit="1" customWidth="1"/>
    <col min="13045" max="13050" width="9" style="108" customWidth="1"/>
    <col min="13051" max="13051" width="8.625" style="108" customWidth="1"/>
    <col min="13052" max="13052" width="5.625" style="108" bestFit="1" customWidth="1"/>
    <col min="13053" max="13053" width="7" style="108" bestFit="1" customWidth="1"/>
    <col min="13054" max="13058" width="5.625" style="108" bestFit="1" customWidth="1"/>
    <col min="13059" max="13059" width="6.125" style="108" bestFit="1" customWidth="1"/>
    <col min="13060" max="13060" width="9.625" style="108" bestFit="1" customWidth="1"/>
    <col min="13061" max="13061" width="7.125" style="108" bestFit="1" customWidth="1"/>
    <col min="13062" max="13062" width="9.125" style="108" bestFit="1" customWidth="1"/>
    <col min="13063" max="13063" width="8.5" style="108" bestFit="1" customWidth="1"/>
    <col min="13064" max="13298" width="10" style="108"/>
    <col min="13299" max="13299" width="3.625" style="108" customWidth="1"/>
    <col min="13300" max="13300" width="24.625" style="108" bestFit="1" customWidth="1"/>
    <col min="13301" max="13306" width="9" style="108" customWidth="1"/>
    <col min="13307" max="13307" width="8.625" style="108" customWidth="1"/>
    <col min="13308" max="13308" width="5.625" style="108" bestFit="1" customWidth="1"/>
    <col min="13309" max="13309" width="7" style="108" bestFit="1" customWidth="1"/>
    <col min="13310" max="13314" width="5.625" style="108" bestFit="1" customWidth="1"/>
    <col min="13315" max="13315" width="6.125" style="108" bestFit="1" customWidth="1"/>
    <col min="13316" max="13316" width="9.625" style="108" bestFit="1" customWidth="1"/>
    <col min="13317" max="13317" width="7.125" style="108" bestFit="1" customWidth="1"/>
    <col min="13318" max="13318" width="9.125" style="108" bestFit="1" customWidth="1"/>
    <col min="13319" max="13319" width="8.5" style="108" bestFit="1" customWidth="1"/>
    <col min="13320" max="13554" width="10" style="108"/>
    <col min="13555" max="13555" width="3.625" style="108" customWidth="1"/>
    <col min="13556" max="13556" width="24.625" style="108" bestFit="1" customWidth="1"/>
    <col min="13557" max="13562" width="9" style="108" customWidth="1"/>
    <col min="13563" max="13563" width="8.625" style="108" customWidth="1"/>
    <col min="13564" max="13564" width="5.625" style="108" bestFit="1" customWidth="1"/>
    <col min="13565" max="13565" width="7" style="108" bestFit="1" customWidth="1"/>
    <col min="13566" max="13570" width="5.625" style="108" bestFit="1" customWidth="1"/>
    <col min="13571" max="13571" width="6.125" style="108" bestFit="1" customWidth="1"/>
    <col min="13572" max="13572" width="9.625" style="108" bestFit="1" customWidth="1"/>
    <col min="13573" max="13573" width="7.125" style="108" bestFit="1" customWidth="1"/>
    <col min="13574" max="13574" width="9.125" style="108" bestFit="1" customWidth="1"/>
    <col min="13575" max="13575" width="8.5" style="108" bestFit="1" customWidth="1"/>
    <col min="13576" max="13810" width="10" style="108"/>
    <col min="13811" max="13811" width="3.625" style="108" customWidth="1"/>
    <col min="13812" max="13812" width="24.625" style="108" bestFit="1" customWidth="1"/>
    <col min="13813" max="13818" width="9" style="108" customWidth="1"/>
    <col min="13819" max="13819" width="8.625" style="108" customWidth="1"/>
    <col min="13820" max="13820" width="5.625" style="108" bestFit="1" customWidth="1"/>
    <col min="13821" max="13821" width="7" style="108" bestFit="1" customWidth="1"/>
    <col min="13822" max="13826" width="5.625" style="108" bestFit="1" customWidth="1"/>
    <col min="13827" max="13827" width="6.125" style="108" bestFit="1" customWidth="1"/>
    <col min="13828" max="13828" width="9.625" style="108" bestFit="1" customWidth="1"/>
    <col min="13829" max="13829" width="7.125" style="108" bestFit="1" customWidth="1"/>
    <col min="13830" max="13830" width="9.125" style="108" bestFit="1" customWidth="1"/>
    <col min="13831" max="13831" width="8.5" style="108" bestFit="1" customWidth="1"/>
    <col min="13832" max="14066" width="10" style="108"/>
    <col min="14067" max="14067" width="3.625" style="108" customWidth="1"/>
    <col min="14068" max="14068" width="24.625" style="108" bestFit="1" customWidth="1"/>
    <col min="14069" max="14074" width="9" style="108" customWidth="1"/>
    <col min="14075" max="14075" width="8.625" style="108" customWidth="1"/>
    <col min="14076" max="14076" width="5.625" style="108" bestFit="1" customWidth="1"/>
    <col min="14077" max="14077" width="7" style="108" bestFit="1" customWidth="1"/>
    <col min="14078" max="14082" width="5.625" style="108" bestFit="1" customWidth="1"/>
    <col min="14083" max="14083" width="6.125" style="108" bestFit="1" customWidth="1"/>
    <col min="14084" max="14084" width="9.625" style="108" bestFit="1" customWidth="1"/>
    <col min="14085" max="14085" width="7.125" style="108" bestFit="1" customWidth="1"/>
    <col min="14086" max="14086" width="9.125" style="108" bestFit="1" customWidth="1"/>
    <col min="14087" max="14087" width="8.5" style="108" bestFit="1" customWidth="1"/>
    <col min="14088" max="14322" width="10" style="108"/>
    <col min="14323" max="14323" width="3.625" style="108" customWidth="1"/>
    <col min="14324" max="14324" width="24.625" style="108" bestFit="1" customWidth="1"/>
    <col min="14325" max="14330" width="9" style="108" customWidth="1"/>
    <col min="14331" max="14331" width="8.625" style="108" customWidth="1"/>
    <col min="14332" max="14332" width="5.625" style="108" bestFit="1" customWidth="1"/>
    <col min="14333" max="14333" width="7" style="108" bestFit="1" customWidth="1"/>
    <col min="14334" max="14338" width="5.625" style="108" bestFit="1" customWidth="1"/>
    <col min="14339" max="14339" width="6.125" style="108" bestFit="1" customWidth="1"/>
    <col min="14340" max="14340" width="9.625" style="108" bestFit="1" customWidth="1"/>
    <col min="14341" max="14341" width="7.125" style="108" bestFit="1" customWidth="1"/>
    <col min="14342" max="14342" width="9.125" style="108" bestFit="1" customWidth="1"/>
    <col min="14343" max="14343" width="8.5" style="108" bestFit="1" customWidth="1"/>
    <col min="14344" max="14578" width="10" style="108"/>
    <col min="14579" max="14579" width="3.625" style="108" customWidth="1"/>
    <col min="14580" max="14580" width="24.625" style="108" bestFit="1" customWidth="1"/>
    <col min="14581" max="14586" width="9" style="108" customWidth="1"/>
    <col min="14587" max="14587" width="8.625" style="108" customWidth="1"/>
    <col min="14588" max="14588" width="5.625" style="108" bestFit="1" customWidth="1"/>
    <col min="14589" max="14589" width="7" style="108" bestFit="1" customWidth="1"/>
    <col min="14590" max="14594" width="5.625" style="108" bestFit="1" customWidth="1"/>
    <col min="14595" max="14595" width="6.125" style="108" bestFit="1" customWidth="1"/>
    <col min="14596" max="14596" width="9.625" style="108" bestFit="1" customWidth="1"/>
    <col min="14597" max="14597" width="7.125" style="108" bestFit="1" customWidth="1"/>
    <col min="14598" max="14598" width="9.125" style="108" bestFit="1" customWidth="1"/>
    <col min="14599" max="14599" width="8.5" style="108" bestFit="1" customWidth="1"/>
    <col min="14600" max="14834" width="10" style="108"/>
    <col min="14835" max="14835" width="3.625" style="108" customWidth="1"/>
    <col min="14836" max="14836" width="24.625" style="108" bestFit="1" customWidth="1"/>
    <col min="14837" max="14842" width="9" style="108" customWidth="1"/>
    <col min="14843" max="14843" width="8.625" style="108" customWidth="1"/>
    <col min="14844" max="14844" width="5.625" style="108" bestFit="1" customWidth="1"/>
    <col min="14845" max="14845" width="7" style="108" bestFit="1" customWidth="1"/>
    <col min="14846" max="14850" width="5.625" style="108" bestFit="1" customWidth="1"/>
    <col min="14851" max="14851" width="6.125" style="108" bestFit="1" customWidth="1"/>
    <col min="14852" max="14852" width="9.625" style="108" bestFit="1" customWidth="1"/>
    <col min="14853" max="14853" width="7.125" style="108" bestFit="1" customWidth="1"/>
    <col min="14854" max="14854" width="9.125" style="108" bestFit="1" customWidth="1"/>
    <col min="14855" max="14855" width="8.5" style="108" bestFit="1" customWidth="1"/>
    <col min="14856" max="15090" width="10" style="108"/>
    <col min="15091" max="15091" width="3.625" style="108" customWidth="1"/>
    <col min="15092" max="15092" width="24.625" style="108" bestFit="1" customWidth="1"/>
    <col min="15093" max="15098" width="9" style="108" customWidth="1"/>
    <col min="15099" max="15099" width="8.625" style="108" customWidth="1"/>
    <col min="15100" max="15100" width="5.625" style="108" bestFit="1" customWidth="1"/>
    <col min="15101" max="15101" width="7" style="108" bestFit="1" customWidth="1"/>
    <col min="15102" max="15106" width="5.625" style="108" bestFit="1" customWidth="1"/>
    <col min="15107" max="15107" width="6.125" style="108" bestFit="1" customWidth="1"/>
    <col min="15108" max="15108" width="9.625" style="108" bestFit="1" customWidth="1"/>
    <col min="15109" max="15109" width="7.125" style="108" bestFit="1" customWidth="1"/>
    <col min="15110" max="15110" width="9.125" style="108" bestFit="1" customWidth="1"/>
    <col min="15111" max="15111" width="8.5" style="108" bestFit="1" customWidth="1"/>
    <col min="15112" max="15346" width="10" style="108"/>
    <col min="15347" max="15347" width="3.625" style="108" customWidth="1"/>
    <col min="15348" max="15348" width="24.625" style="108" bestFit="1" customWidth="1"/>
    <col min="15349" max="15354" width="9" style="108" customWidth="1"/>
    <col min="15355" max="15355" width="8.625" style="108" customWidth="1"/>
    <col min="15356" max="15356" width="5.625" style="108" bestFit="1" customWidth="1"/>
    <col min="15357" max="15357" width="7" style="108" bestFit="1" customWidth="1"/>
    <col min="15358" max="15362" width="5.625" style="108" bestFit="1" customWidth="1"/>
    <col min="15363" max="15363" width="6.125" style="108" bestFit="1" customWidth="1"/>
    <col min="15364" max="15364" width="9.625" style="108" bestFit="1" customWidth="1"/>
    <col min="15365" max="15365" width="7.125" style="108" bestFit="1" customWidth="1"/>
    <col min="15366" max="15366" width="9.125" style="108" bestFit="1" customWidth="1"/>
    <col min="15367" max="15367" width="8.5" style="108" bestFit="1" customWidth="1"/>
    <col min="15368" max="15602" width="10" style="108"/>
    <col min="15603" max="15603" width="3.625" style="108" customWidth="1"/>
    <col min="15604" max="15604" width="24.625" style="108" bestFit="1" customWidth="1"/>
    <col min="15605" max="15610" width="9" style="108" customWidth="1"/>
    <col min="15611" max="15611" width="8.625" style="108" customWidth="1"/>
    <col min="15612" max="15612" width="5.625" style="108" bestFit="1" customWidth="1"/>
    <col min="15613" max="15613" width="7" style="108" bestFit="1" customWidth="1"/>
    <col min="15614" max="15618" width="5.625" style="108" bestFit="1" customWidth="1"/>
    <col min="15619" max="15619" width="6.125" style="108" bestFit="1" customWidth="1"/>
    <col min="15620" max="15620" width="9.625" style="108" bestFit="1" customWidth="1"/>
    <col min="15621" max="15621" width="7.125" style="108" bestFit="1" customWidth="1"/>
    <col min="15622" max="15622" width="9.125" style="108" bestFit="1" customWidth="1"/>
    <col min="15623" max="15623" width="8.5" style="108" bestFit="1" customWidth="1"/>
    <col min="15624" max="15858" width="10" style="108"/>
    <col min="15859" max="15859" width="3.625" style="108" customWidth="1"/>
    <col min="15860" max="15860" width="24.625" style="108" bestFit="1" customWidth="1"/>
    <col min="15861" max="15866" width="9" style="108" customWidth="1"/>
    <col min="15867" max="15867" width="8.625" style="108" customWidth="1"/>
    <col min="15868" max="15868" width="5.625" style="108" bestFit="1" customWidth="1"/>
    <col min="15869" max="15869" width="7" style="108" bestFit="1" customWidth="1"/>
    <col min="15870" max="15874" width="5.625" style="108" bestFit="1" customWidth="1"/>
    <col min="15875" max="15875" width="6.125" style="108" bestFit="1" customWidth="1"/>
    <col min="15876" max="15876" width="9.625" style="108" bestFit="1" customWidth="1"/>
    <col min="15877" max="15877" width="7.125" style="108" bestFit="1" customWidth="1"/>
    <col min="15878" max="15878" width="9.125" style="108" bestFit="1" customWidth="1"/>
    <col min="15879" max="15879" width="8.5" style="108" bestFit="1" customWidth="1"/>
    <col min="15880" max="16114" width="10" style="108"/>
    <col min="16115" max="16115" width="3.625" style="108" customWidth="1"/>
    <col min="16116" max="16116" width="24.625" style="108" bestFit="1" customWidth="1"/>
    <col min="16117" max="16122" width="9" style="108" customWidth="1"/>
    <col min="16123" max="16123" width="8.625" style="108" customWidth="1"/>
    <col min="16124" max="16124" width="5.625" style="108" bestFit="1" customWidth="1"/>
    <col min="16125" max="16125" width="7" style="108" bestFit="1" customWidth="1"/>
    <col min="16126" max="16130" width="5.625" style="108" bestFit="1" customWidth="1"/>
    <col min="16131" max="16131" width="6.125" style="108" bestFit="1" customWidth="1"/>
    <col min="16132" max="16132" width="9.625" style="108" bestFit="1" customWidth="1"/>
    <col min="16133" max="16133" width="7.125" style="108" bestFit="1" customWidth="1"/>
    <col min="16134" max="16134" width="9.125" style="108" bestFit="1" customWidth="1"/>
    <col min="16135" max="16135" width="8.5" style="108" bestFit="1" customWidth="1"/>
    <col min="16136" max="16384" width="11" style="108"/>
  </cols>
  <sheetData>
    <row r="1" spans="1:13" ht="14.1" customHeight="1" x14ac:dyDescent="0.2">
      <c r="A1" s="784" t="s">
        <v>33</v>
      </c>
      <c r="B1" s="784"/>
      <c r="C1" s="784"/>
      <c r="D1" s="106"/>
      <c r="E1" s="106"/>
      <c r="F1" s="106"/>
      <c r="G1" s="106"/>
    </row>
    <row r="2" spans="1:13" ht="14.1" customHeight="1" x14ac:dyDescent="0.2">
      <c r="A2" s="785"/>
      <c r="B2" s="785"/>
      <c r="C2" s="785"/>
      <c r="D2" s="109"/>
      <c r="E2" s="109"/>
      <c r="F2" s="109"/>
      <c r="G2" s="79" t="s">
        <v>151</v>
      </c>
    </row>
    <row r="3" spans="1:13" ht="14.1" customHeight="1" x14ac:dyDescent="0.2">
      <c r="A3" s="134"/>
      <c r="B3" s="789">
        <f>INDICE!A3</f>
        <v>45444</v>
      </c>
      <c r="C3" s="790"/>
      <c r="D3" s="790" t="s">
        <v>115</v>
      </c>
      <c r="E3" s="790"/>
      <c r="F3" s="790" t="s">
        <v>116</v>
      </c>
      <c r="G3" s="790"/>
    </row>
    <row r="4" spans="1:13" ht="30.6" customHeight="1" x14ac:dyDescent="0.2">
      <c r="A4" s="122"/>
      <c r="B4" s="135" t="s">
        <v>189</v>
      </c>
      <c r="C4" s="136" t="s">
        <v>190</v>
      </c>
      <c r="D4" s="135" t="s">
        <v>189</v>
      </c>
      <c r="E4" s="136" t="s">
        <v>190</v>
      </c>
      <c r="F4" s="135" t="s">
        <v>189</v>
      </c>
      <c r="G4" s="136" t="s">
        <v>190</v>
      </c>
    </row>
    <row r="5" spans="1:13" ht="14.1" customHeight="1" x14ac:dyDescent="0.2">
      <c r="A5" s="107" t="s">
        <v>191</v>
      </c>
      <c r="B5" s="112">
        <v>508.00261999999998</v>
      </c>
      <c r="C5" s="115">
        <v>34.184129999999996</v>
      </c>
      <c r="D5" s="112">
        <v>2900.8479700000025</v>
      </c>
      <c r="E5" s="112">
        <v>178.87294000000006</v>
      </c>
      <c r="F5" s="112">
        <v>5949.9388000000017</v>
      </c>
      <c r="G5" s="112">
        <v>342.39584000000008</v>
      </c>
      <c r="L5" s="137"/>
      <c r="M5" s="137"/>
    </row>
    <row r="6" spans="1:13" ht="14.1" customHeight="1" x14ac:dyDescent="0.2">
      <c r="A6" s="107" t="s">
        <v>192</v>
      </c>
      <c r="B6" s="112">
        <v>1230.4467900000002</v>
      </c>
      <c r="C6" s="112">
        <v>539.9949499999999</v>
      </c>
      <c r="D6" s="112">
        <v>7430.2261099999996</v>
      </c>
      <c r="E6" s="112">
        <v>3461.8149199999998</v>
      </c>
      <c r="F6" s="112">
        <v>15316.381240000002</v>
      </c>
      <c r="G6" s="112">
        <v>6513.7378900000012</v>
      </c>
      <c r="L6" s="137"/>
      <c r="M6" s="137"/>
    </row>
    <row r="7" spans="1:13" ht="14.1" customHeight="1" x14ac:dyDescent="0.2">
      <c r="A7" s="118" t="s">
        <v>186</v>
      </c>
      <c r="B7" s="119">
        <v>1738.4494100000002</v>
      </c>
      <c r="C7" s="119">
        <v>574.17907999999989</v>
      </c>
      <c r="D7" s="119">
        <v>10331.074080000002</v>
      </c>
      <c r="E7" s="119">
        <v>3640.68786</v>
      </c>
      <c r="F7" s="119">
        <v>21266.320040000006</v>
      </c>
      <c r="G7" s="119">
        <v>6856.1337300000014</v>
      </c>
    </row>
    <row r="8" spans="1:13" ht="14.1" customHeight="1" x14ac:dyDescent="0.2">
      <c r="G8" s="79" t="s">
        <v>220</v>
      </c>
    </row>
    <row r="9" spans="1:13" ht="14.1" customHeight="1" x14ac:dyDescent="0.2">
      <c r="A9" s="101" t="s">
        <v>431</v>
      </c>
    </row>
    <row r="10" spans="1:13" ht="14.1" customHeight="1" x14ac:dyDescent="0.2">
      <c r="A10" s="101" t="s">
        <v>221</v>
      </c>
    </row>
    <row r="14" spans="1:13" ht="14.1" customHeight="1" x14ac:dyDescent="0.2">
      <c r="B14" s="478"/>
      <c r="D14" s="478"/>
      <c r="F14" s="478"/>
    </row>
    <row r="15" spans="1:13" ht="14.1" customHeight="1" x14ac:dyDescent="0.2">
      <c r="B15" s="478"/>
      <c r="D15" s="478"/>
      <c r="F15" s="478"/>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M47"/>
  <sheetViews>
    <sheetView zoomScaleNormal="100" zoomScaleSheetLayoutView="100" workbookViewId="0">
      <selection activeCell="J25" sqref="J25"/>
    </sheetView>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250" width="11"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3" x14ac:dyDescent="0.2">
      <c r="A1" s="6" t="s">
        <v>434</v>
      </c>
    </row>
    <row r="2" spans="1:13" ht="15.75" x14ac:dyDescent="0.25">
      <c r="A2" s="2"/>
      <c r="J2" s="79" t="s">
        <v>151</v>
      </c>
    </row>
    <row r="3" spans="1:13" ht="14.1" customHeight="1" x14ac:dyDescent="0.2">
      <c r="A3" s="90"/>
      <c r="B3" s="776">
        <f>INDICE!A3</f>
        <v>45444</v>
      </c>
      <c r="C3" s="776"/>
      <c r="D3" s="776">
        <f>INDICE!C3</f>
        <v>0</v>
      </c>
      <c r="E3" s="776"/>
      <c r="F3" s="91"/>
      <c r="G3" s="777" t="s">
        <v>116</v>
      </c>
      <c r="H3" s="777"/>
      <c r="I3" s="777"/>
      <c r="J3" s="777"/>
    </row>
    <row r="4" spans="1:13" x14ac:dyDescent="0.2">
      <c r="A4" s="92"/>
      <c r="B4" s="605" t="s">
        <v>143</v>
      </c>
      <c r="C4" s="605" t="s">
        <v>144</v>
      </c>
      <c r="D4" s="605" t="s">
        <v>171</v>
      </c>
      <c r="E4" s="605" t="s">
        <v>182</v>
      </c>
      <c r="F4" s="605"/>
      <c r="G4" s="605" t="s">
        <v>143</v>
      </c>
      <c r="H4" s="605" t="s">
        <v>144</v>
      </c>
      <c r="I4" s="605" t="s">
        <v>171</v>
      </c>
      <c r="J4" s="605" t="s">
        <v>182</v>
      </c>
    </row>
    <row r="5" spans="1:13" x14ac:dyDescent="0.2">
      <c r="A5" s="364" t="s">
        <v>153</v>
      </c>
      <c r="B5" s="94">
        <f>'GNA CCAA'!B5</f>
        <v>78.715690000000066</v>
      </c>
      <c r="C5" s="94">
        <f>'GNA CCAA'!C5</f>
        <v>3.074920000000001</v>
      </c>
      <c r="D5" s="94">
        <f>'GO CCAA'!B5</f>
        <v>284.65745000000004</v>
      </c>
      <c r="E5" s="340">
        <f>SUM(B5:D5)</f>
        <v>366.44806000000011</v>
      </c>
      <c r="F5" s="94"/>
      <c r="G5" s="94">
        <f>'GNA CCAA'!F5</f>
        <v>907.08568999999852</v>
      </c>
      <c r="H5" s="94">
        <f>'GNA CCAA'!G5</f>
        <v>36.209180000000011</v>
      </c>
      <c r="I5" s="94">
        <f>'GO CCAA'!G5</f>
        <v>3474.974119999998</v>
      </c>
      <c r="J5" s="340">
        <f>SUM(G5:I5)</f>
        <v>4418.2689899999968</v>
      </c>
    </row>
    <row r="6" spans="1:13" x14ac:dyDescent="0.2">
      <c r="A6" s="365" t="s">
        <v>154</v>
      </c>
      <c r="B6" s="96">
        <f>'GNA CCAA'!B6</f>
        <v>14.356949999999999</v>
      </c>
      <c r="C6" s="96">
        <f>'GNA CCAA'!C6</f>
        <v>0.64446999999999999</v>
      </c>
      <c r="D6" s="96">
        <f>'GO CCAA'!B6</f>
        <v>65.534450000000007</v>
      </c>
      <c r="E6" s="342">
        <f>SUM(B6:D6)</f>
        <v>80.535870000000003</v>
      </c>
      <c r="F6" s="96"/>
      <c r="G6" s="96">
        <f>'GNA CCAA'!F6</f>
        <v>167.77635999999987</v>
      </c>
      <c r="H6" s="96">
        <f>'GNA CCAA'!G6</f>
        <v>6.7604200000000061</v>
      </c>
      <c r="I6" s="96">
        <f>'GO CCAA'!G6</f>
        <v>793.10335999999984</v>
      </c>
      <c r="J6" s="342">
        <f t="shared" ref="J6:J24" si="0">SUM(G6:I6)</f>
        <v>967.64013999999975</v>
      </c>
    </row>
    <row r="7" spans="1:13" x14ac:dyDescent="0.2">
      <c r="A7" s="365" t="s">
        <v>155</v>
      </c>
      <c r="B7" s="96">
        <f>'GNA CCAA'!B7</f>
        <v>8.6557199999999987</v>
      </c>
      <c r="C7" s="96">
        <f>'GNA CCAA'!C7</f>
        <v>0.51124999999999998</v>
      </c>
      <c r="D7" s="96">
        <f>'GO CCAA'!B7</f>
        <v>29.656689999999998</v>
      </c>
      <c r="E7" s="342">
        <f t="shared" ref="E7:E24" si="1">SUM(B7:D7)</f>
        <v>38.823659999999997</v>
      </c>
      <c r="F7" s="96"/>
      <c r="G7" s="96">
        <f>'GNA CCAA'!F7</f>
        <v>106.74102999999998</v>
      </c>
      <c r="H7" s="96">
        <f>'GNA CCAA'!G7</f>
        <v>5.9886599999999994</v>
      </c>
      <c r="I7" s="96">
        <f>'GO CCAA'!G7</f>
        <v>393.04608000000007</v>
      </c>
      <c r="J7" s="342">
        <f t="shared" si="0"/>
        <v>505.77577000000008</v>
      </c>
    </row>
    <row r="8" spans="1:13" x14ac:dyDescent="0.2">
      <c r="A8" s="365" t="s">
        <v>156</v>
      </c>
      <c r="B8" s="96">
        <f>'GNA CCAA'!B8</f>
        <v>26.008230000000005</v>
      </c>
      <c r="C8" s="96">
        <f>'GNA CCAA'!C8</f>
        <v>1.0685200000000001</v>
      </c>
      <c r="D8" s="96">
        <f>'GO CCAA'!B8</f>
        <v>33.641409999999993</v>
      </c>
      <c r="E8" s="342">
        <f t="shared" si="1"/>
        <v>60.718159999999997</v>
      </c>
      <c r="F8" s="96"/>
      <c r="G8" s="96">
        <f>'GNA CCAA'!F8</f>
        <v>259.6629299999999</v>
      </c>
      <c r="H8" s="96">
        <f>'GNA CCAA'!G8</f>
        <v>10.992449999999996</v>
      </c>
      <c r="I8" s="96">
        <f>'GO CCAA'!G8</f>
        <v>357.27251000000001</v>
      </c>
      <c r="J8" s="342">
        <f t="shared" si="0"/>
        <v>627.92788999999993</v>
      </c>
    </row>
    <row r="9" spans="1:13" x14ac:dyDescent="0.2">
      <c r="A9" s="365" t="s">
        <v>157</v>
      </c>
      <c r="B9" s="96">
        <f>'GNA CCAA'!B9</f>
        <v>34.080730000000003</v>
      </c>
      <c r="C9" s="96">
        <f>'GNA CCAA'!C9</f>
        <v>7.8655799999999987</v>
      </c>
      <c r="D9" s="96">
        <f>'GO CCAA'!B9</f>
        <v>56.459910000000001</v>
      </c>
      <c r="E9" s="342">
        <f t="shared" si="1"/>
        <v>98.406220000000005</v>
      </c>
      <c r="F9" s="96"/>
      <c r="G9" s="96">
        <f>'GNA CCAA'!F9</f>
        <v>434.60787999999991</v>
      </c>
      <c r="H9" s="96">
        <f>'GNA CCAA'!G9</f>
        <v>98.458960000000019</v>
      </c>
      <c r="I9" s="96">
        <f>'GO CCAA'!G9</f>
        <v>657.12036000000023</v>
      </c>
      <c r="J9" s="342">
        <f t="shared" si="0"/>
        <v>1190.1872000000003</v>
      </c>
    </row>
    <row r="10" spans="1:13" x14ac:dyDescent="0.2">
      <c r="A10" s="365" t="s">
        <v>158</v>
      </c>
      <c r="B10" s="96">
        <f>'GNA CCAA'!B10</f>
        <v>6.3046100000000003</v>
      </c>
      <c r="C10" s="96">
        <f>'GNA CCAA'!C10</f>
        <v>0.29297999999999996</v>
      </c>
      <c r="D10" s="96">
        <f>'GO CCAA'!B10</f>
        <v>21.426879999999997</v>
      </c>
      <c r="E10" s="342">
        <f t="shared" si="1"/>
        <v>28.024469999999997</v>
      </c>
      <c r="F10" s="96"/>
      <c r="G10" s="96">
        <f>'GNA CCAA'!F10</f>
        <v>80.634370000000018</v>
      </c>
      <c r="H10" s="96">
        <f>'GNA CCAA'!G10</f>
        <v>3.3121700000000005</v>
      </c>
      <c r="I10" s="96">
        <f>'GO CCAA'!G10</f>
        <v>285.67824000000019</v>
      </c>
      <c r="J10" s="342">
        <f t="shared" si="0"/>
        <v>369.62478000000021</v>
      </c>
    </row>
    <row r="11" spans="1:13" x14ac:dyDescent="0.2">
      <c r="A11" s="365" t="s">
        <v>159</v>
      </c>
      <c r="B11" s="96">
        <f>'GNA CCAA'!B11</f>
        <v>27.12510000000001</v>
      </c>
      <c r="C11" s="96">
        <f>'GNA CCAA'!C11</f>
        <v>1.2886199999999999</v>
      </c>
      <c r="D11" s="96">
        <f>'GO CCAA'!B11</f>
        <v>125.5128999999999</v>
      </c>
      <c r="E11" s="342">
        <f t="shared" si="1"/>
        <v>153.9266199999999</v>
      </c>
      <c r="F11" s="96"/>
      <c r="G11" s="96">
        <f>'GNA CCAA'!F11</f>
        <v>324.74880999999976</v>
      </c>
      <c r="H11" s="96">
        <f>'GNA CCAA'!G11</f>
        <v>15.661250000000019</v>
      </c>
      <c r="I11" s="96">
        <f>'GO CCAA'!G11</f>
        <v>1679.3890900000001</v>
      </c>
      <c r="J11" s="342">
        <f t="shared" si="0"/>
        <v>2019.7991499999998</v>
      </c>
    </row>
    <row r="12" spans="1:13" x14ac:dyDescent="0.2">
      <c r="A12" s="365" t="s">
        <v>509</v>
      </c>
      <c r="B12" s="96">
        <f>'GNA CCAA'!B12</f>
        <v>22.415990000000001</v>
      </c>
      <c r="C12" s="96">
        <f>'GNA CCAA'!C12</f>
        <v>0.76380999999999999</v>
      </c>
      <c r="D12" s="96">
        <f>'GO CCAA'!B12</f>
        <v>104.51151999999998</v>
      </c>
      <c r="E12" s="342">
        <f t="shared" si="1"/>
        <v>127.69131999999998</v>
      </c>
      <c r="F12" s="96"/>
      <c r="G12" s="96">
        <f>'GNA CCAA'!F12</f>
        <v>253.52190999999982</v>
      </c>
      <c r="H12" s="96">
        <f>'GNA CCAA'!G12</f>
        <v>8.6289099999999994</v>
      </c>
      <c r="I12" s="96">
        <f>'GO CCAA'!G12</f>
        <v>1232.6342200000011</v>
      </c>
      <c r="J12" s="342">
        <f t="shared" si="0"/>
        <v>1494.7850400000009</v>
      </c>
    </row>
    <row r="13" spans="1:13" x14ac:dyDescent="0.2">
      <c r="A13" s="365" t="s">
        <v>160</v>
      </c>
      <c r="B13" s="96">
        <f>'GNA CCAA'!B13</f>
        <v>90.609730000000013</v>
      </c>
      <c r="C13" s="96">
        <f>'GNA CCAA'!C13</f>
        <v>4.2822299999999993</v>
      </c>
      <c r="D13" s="96">
        <f>'GO CCAA'!B13</f>
        <v>288.8742299999999</v>
      </c>
      <c r="E13" s="342">
        <f t="shared" si="1"/>
        <v>383.76618999999994</v>
      </c>
      <c r="F13" s="96"/>
      <c r="G13" s="96">
        <f>'GNA CCAA'!F13</f>
        <v>1057.8354999999992</v>
      </c>
      <c r="H13" s="96">
        <f>'GNA CCAA'!G13</f>
        <v>48.423049999999961</v>
      </c>
      <c r="I13" s="96">
        <f>'GO CCAA'!G13</f>
        <v>3626.3599799999979</v>
      </c>
      <c r="J13" s="342">
        <f t="shared" si="0"/>
        <v>4732.618529999997</v>
      </c>
    </row>
    <row r="14" spans="1:13" x14ac:dyDescent="0.2">
      <c r="A14" s="365" t="s">
        <v>161</v>
      </c>
      <c r="B14" s="96">
        <f>'GNA CCAA'!B14</f>
        <v>0.48718</v>
      </c>
      <c r="C14" s="96">
        <f>'GNA CCAA'!C14</f>
        <v>5.9120000000000006E-2</v>
      </c>
      <c r="D14" s="96">
        <f>'GO CCAA'!B14</f>
        <v>1.00146</v>
      </c>
      <c r="E14" s="342">
        <f t="shared" si="1"/>
        <v>1.54776</v>
      </c>
      <c r="F14" s="96"/>
      <c r="G14" s="96">
        <f>'GNA CCAA'!F14</f>
        <v>6.0100600000000002</v>
      </c>
      <c r="H14" s="96">
        <f>'GNA CCAA'!G14</f>
        <v>0.62079000000000018</v>
      </c>
      <c r="I14" s="96">
        <f>'GO CCAA'!G14</f>
        <v>12.258439999999998</v>
      </c>
      <c r="J14" s="342">
        <f t="shared" si="0"/>
        <v>18.889289999999999</v>
      </c>
    </row>
    <row r="15" spans="1:13" x14ac:dyDescent="0.2">
      <c r="A15" s="365" t="s">
        <v>162</v>
      </c>
      <c r="B15" s="96">
        <f>'GNA CCAA'!B15</f>
        <v>59.896140000000003</v>
      </c>
      <c r="C15" s="96">
        <f>'GNA CCAA'!C15</f>
        <v>2.3519400000000008</v>
      </c>
      <c r="D15" s="96">
        <f>'GO CCAA'!B15</f>
        <v>173.38454999999999</v>
      </c>
      <c r="E15" s="342">
        <f t="shared" si="1"/>
        <v>235.63263000000001</v>
      </c>
      <c r="F15" s="96"/>
      <c r="G15" s="96">
        <f>'GNA CCAA'!F15</f>
        <v>685.57971000000032</v>
      </c>
      <c r="H15" s="96">
        <f>'GNA CCAA'!G15</f>
        <v>27.083059999999985</v>
      </c>
      <c r="I15" s="96">
        <f>'GO CCAA'!G15</f>
        <v>1981.9765500000008</v>
      </c>
      <c r="J15" s="342">
        <f t="shared" si="0"/>
        <v>2694.6393200000011</v>
      </c>
      <c r="L15" s="92"/>
      <c r="M15" s="92"/>
    </row>
    <row r="16" spans="1:13" x14ac:dyDescent="0.2">
      <c r="A16" s="365" t="s">
        <v>163</v>
      </c>
      <c r="B16" s="96">
        <f>'GNA CCAA'!B16</f>
        <v>9.4798300000000015</v>
      </c>
      <c r="C16" s="96">
        <f>'GNA CCAA'!C16</f>
        <v>0.27668999999999999</v>
      </c>
      <c r="D16" s="96">
        <f>'GO CCAA'!B16</f>
        <v>56.341960000000007</v>
      </c>
      <c r="E16" s="342">
        <f t="shared" si="1"/>
        <v>66.098480000000009</v>
      </c>
      <c r="F16" s="96"/>
      <c r="G16" s="96">
        <f>'GNA CCAA'!F16</f>
        <v>113.00112999999999</v>
      </c>
      <c r="H16" s="96">
        <f>'GNA CCAA'!G16</f>
        <v>3.3214500000000005</v>
      </c>
      <c r="I16" s="96">
        <f>'GO CCAA'!G16</f>
        <v>705.83151999999961</v>
      </c>
      <c r="J16" s="342">
        <f t="shared" si="0"/>
        <v>822.15409999999963</v>
      </c>
    </row>
    <row r="17" spans="1:10" x14ac:dyDescent="0.2">
      <c r="A17" s="365" t="s">
        <v>164</v>
      </c>
      <c r="B17" s="96">
        <f>'GNA CCAA'!B17</f>
        <v>24.288500000000003</v>
      </c>
      <c r="C17" s="96">
        <f>'GNA CCAA'!C17</f>
        <v>1.2193000000000003</v>
      </c>
      <c r="D17" s="96">
        <f>'GO CCAA'!B17</f>
        <v>102.55597</v>
      </c>
      <c r="E17" s="342">
        <f t="shared" si="1"/>
        <v>128.06377000000001</v>
      </c>
      <c r="F17" s="96"/>
      <c r="G17" s="96">
        <f>'GNA CCAA'!F17</f>
        <v>285.34842999999984</v>
      </c>
      <c r="H17" s="96">
        <f>'GNA CCAA'!G17</f>
        <v>13.846740000000006</v>
      </c>
      <c r="I17" s="96">
        <f>'GO CCAA'!G17</f>
        <v>1304.8765199999996</v>
      </c>
      <c r="J17" s="342">
        <f t="shared" si="0"/>
        <v>1604.0716899999993</v>
      </c>
    </row>
    <row r="18" spans="1:10" x14ac:dyDescent="0.2">
      <c r="A18" s="365" t="s">
        <v>165</v>
      </c>
      <c r="B18" s="96">
        <f>'GNA CCAA'!B18</f>
        <v>2.6289499999999997</v>
      </c>
      <c r="C18" s="96">
        <f>'GNA CCAA'!C18</f>
        <v>0.10025000000000001</v>
      </c>
      <c r="D18" s="96">
        <f>'GO CCAA'!B18</f>
        <v>11.610490000000002</v>
      </c>
      <c r="E18" s="342">
        <f t="shared" si="1"/>
        <v>14.339690000000001</v>
      </c>
      <c r="F18" s="96"/>
      <c r="G18" s="96">
        <f>'GNA CCAA'!F18</f>
        <v>32.490280000000006</v>
      </c>
      <c r="H18" s="96">
        <f>'GNA CCAA'!G18</f>
        <v>1.2406499999999998</v>
      </c>
      <c r="I18" s="96">
        <f>'GO CCAA'!G18</f>
        <v>156.56553999999997</v>
      </c>
      <c r="J18" s="342">
        <f t="shared" si="0"/>
        <v>190.29646999999997</v>
      </c>
    </row>
    <row r="19" spans="1:10" x14ac:dyDescent="0.2">
      <c r="A19" s="365" t="s">
        <v>166</v>
      </c>
      <c r="B19" s="96">
        <f>'GNA CCAA'!B19</f>
        <v>67.249130000000008</v>
      </c>
      <c r="C19" s="96">
        <f>'GNA CCAA'!C19</f>
        <v>2.3350600000000004</v>
      </c>
      <c r="D19" s="96">
        <f>'GO CCAA'!B19</f>
        <v>147.50898999999995</v>
      </c>
      <c r="E19" s="342">
        <f t="shared" si="1"/>
        <v>217.09317999999996</v>
      </c>
      <c r="F19" s="96"/>
      <c r="G19" s="96">
        <f>'GNA CCAA'!F19</f>
        <v>760.91403000000014</v>
      </c>
      <c r="H19" s="96">
        <f>'GNA CCAA'!G19</f>
        <v>27.538269999999994</v>
      </c>
      <c r="I19" s="96">
        <f>'GO CCAA'!G19</f>
        <v>1828.4576199999992</v>
      </c>
      <c r="J19" s="342">
        <f t="shared" si="0"/>
        <v>2616.9099199999991</v>
      </c>
    </row>
    <row r="20" spans="1:10" x14ac:dyDescent="0.2">
      <c r="A20" s="365" t="s">
        <v>167</v>
      </c>
      <c r="B20" s="96">
        <f>'GNA CCAA'!B20</f>
        <v>0.52969999999999984</v>
      </c>
      <c r="C20" s="488">
        <f>'GNA CCAA'!C20</f>
        <v>0</v>
      </c>
      <c r="D20" s="96">
        <f>'GO CCAA'!B20</f>
        <v>1.0622499999999999</v>
      </c>
      <c r="E20" s="342">
        <f t="shared" si="1"/>
        <v>1.5919499999999998</v>
      </c>
      <c r="F20" s="96"/>
      <c r="G20" s="96">
        <f>'GNA CCAA'!F20</f>
        <v>6.6716199999999999</v>
      </c>
      <c r="H20" s="488">
        <f>'GNA CCAA'!G20</f>
        <v>0</v>
      </c>
      <c r="I20" s="96">
        <f>'GO CCAA'!G20</f>
        <v>13.122749999999996</v>
      </c>
      <c r="J20" s="342">
        <f t="shared" si="0"/>
        <v>19.794369999999997</v>
      </c>
    </row>
    <row r="21" spans="1:10" x14ac:dyDescent="0.2">
      <c r="A21" s="365" t="s">
        <v>168</v>
      </c>
      <c r="B21" s="96">
        <f>'GNA CCAA'!B21</f>
        <v>14.405650000000001</v>
      </c>
      <c r="C21" s="96">
        <f>'GNA CCAA'!C21</f>
        <v>0.60720000000000007</v>
      </c>
      <c r="D21" s="96">
        <f>'GO CCAA'!B21</f>
        <v>76.664299999999983</v>
      </c>
      <c r="E21" s="342">
        <f t="shared" si="1"/>
        <v>91.677149999999983</v>
      </c>
      <c r="F21" s="96"/>
      <c r="G21" s="96">
        <f>'GNA CCAA'!F21</f>
        <v>164.76097000000004</v>
      </c>
      <c r="H21" s="96">
        <f>'GNA CCAA'!G21</f>
        <v>6.97804</v>
      </c>
      <c r="I21" s="96">
        <f>'GO CCAA'!G21</f>
        <v>973.65746999999999</v>
      </c>
      <c r="J21" s="342">
        <f t="shared" si="0"/>
        <v>1145.3964800000001</v>
      </c>
    </row>
    <row r="22" spans="1:10" x14ac:dyDescent="0.2">
      <c r="A22" s="365" t="s">
        <v>169</v>
      </c>
      <c r="B22" s="96">
        <f>'GNA CCAA'!B22</f>
        <v>7.1268699999999994</v>
      </c>
      <c r="C22" s="96">
        <f>'GNA CCAA'!C22</f>
        <v>0.26190000000000002</v>
      </c>
      <c r="D22" s="96">
        <f>'GO CCAA'!B22</f>
        <v>45.223739999999999</v>
      </c>
      <c r="E22" s="342">
        <f t="shared" si="1"/>
        <v>52.61251</v>
      </c>
      <c r="F22" s="96"/>
      <c r="G22" s="96">
        <f>'GNA CCAA'!F22</f>
        <v>83.418069999999943</v>
      </c>
      <c r="H22" s="96">
        <f>'GNA CCAA'!G22</f>
        <v>2.781740000000001</v>
      </c>
      <c r="I22" s="96">
        <f>'GO CCAA'!G22</f>
        <v>581.79579000000001</v>
      </c>
      <c r="J22" s="342">
        <f t="shared" si="0"/>
        <v>667.99559999999997</v>
      </c>
    </row>
    <row r="23" spans="1:10" x14ac:dyDescent="0.2">
      <c r="A23" s="366" t="s">
        <v>170</v>
      </c>
      <c r="B23" s="96">
        <f>'GNA CCAA'!B23</f>
        <v>19.857860000000002</v>
      </c>
      <c r="C23" s="96">
        <f>'GNA CCAA'!C23</f>
        <v>0.94773000000000007</v>
      </c>
      <c r="D23" s="96">
        <f>'GO CCAA'!B23</f>
        <v>139.76817000000005</v>
      </c>
      <c r="E23" s="342">
        <f t="shared" si="1"/>
        <v>160.57376000000005</v>
      </c>
      <c r="F23" s="96"/>
      <c r="G23" s="96">
        <f>'GNA CCAA'!F23</f>
        <v>232.27069999999995</v>
      </c>
      <c r="H23" s="96">
        <f>'GNA CCAA'!G23</f>
        <v>11.338019999999998</v>
      </c>
      <c r="I23" s="96">
        <f>'GO CCAA'!G23</f>
        <v>1752.9953299999995</v>
      </c>
      <c r="J23" s="342">
        <f t="shared" si="0"/>
        <v>1996.6040499999995</v>
      </c>
    </row>
    <row r="24" spans="1:10" x14ac:dyDescent="0.2">
      <c r="A24" s="367" t="s">
        <v>427</v>
      </c>
      <c r="B24" s="100">
        <f>'GNA CCAA'!B24</f>
        <v>514.22256000000004</v>
      </c>
      <c r="C24" s="100">
        <f>'GNA CCAA'!C24</f>
        <v>27.951570000000004</v>
      </c>
      <c r="D24" s="100">
        <f>'GO CCAA'!B24</f>
        <v>1765.3973200000007</v>
      </c>
      <c r="E24" s="100">
        <f t="shared" si="1"/>
        <v>2307.5714500000008</v>
      </c>
      <c r="F24" s="100"/>
      <c r="G24" s="100">
        <f>'GNA CCAA'!F24</f>
        <v>5963.0794799999958</v>
      </c>
      <c r="H24" s="368">
        <f>'GNA CCAA'!G24</f>
        <v>329.18381000000051</v>
      </c>
      <c r="I24" s="100">
        <f>'GO CCAA'!G24</f>
        <v>21811.115490000022</v>
      </c>
      <c r="J24" s="100">
        <f t="shared" si="0"/>
        <v>28103.378780000017</v>
      </c>
    </row>
    <row r="25" spans="1:10" x14ac:dyDescent="0.2">
      <c r="J25" s="79" t="s">
        <v>220</v>
      </c>
    </row>
    <row r="26" spans="1:10" x14ac:dyDescent="0.2">
      <c r="A26" s="344" t="s">
        <v>432</v>
      </c>
      <c r="G26" s="58"/>
      <c r="H26" s="58"/>
      <c r="I26" s="58"/>
      <c r="J26" s="58"/>
    </row>
    <row r="27" spans="1:10" x14ac:dyDescent="0.2">
      <c r="A27" s="101" t="s">
        <v>221</v>
      </c>
      <c r="G27" s="58"/>
      <c r="H27" s="58"/>
      <c r="I27" s="58"/>
      <c r="J27" s="58"/>
    </row>
    <row r="28" spans="1:10" ht="18" x14ac:dyDescent="0.25">
      <c r="A28" s="102"/>
      <c r="E28" s="783"/>
      <c r="F28" s="783"/>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G3:J3"/>
    <mergeCell ref="E28:F28"/>
  </mergeCells>
  <conditionalFormatting sqref="B6:D19 F6:I19 B20 D20 F20:G20 I20 B21:D23 F21:I23">
    <cfRule type="cellIs" dxfId="163" priority="5" operator="between">
      <formula>0</formula>
      <formula>0.5</formula>
    </cfRule>
    <cfRule type="cellIs" dxfId="162" priority="6" operator="between">
      <formula>0</formula>
      <formula>0.49</formula>
    </cfRule>
  </conditionalFormatting>
  <conditionalFormatting sqref="E6:E23">
    <cfRule type="cellIs" dxfId="161" priority="3" operator="between">
      <formula>0</formula>
      <formula>0.5</formula>
    </cfRule>
    <cfRule type="cellIs" dxfId="160" priority="4" operator="between">
      <formula>0</formula>
      <formula>0.49</formula>
    </cfRule>
  </conditionalFormatting>
  <conditionalFormatting sqref="J6:J23">
    <cfRule type="cellIs" dxfId="159" priority="1" operator="between">
      <formula>0</formula>
      <formula>0.5</formula>
    </cfRule>
    <cfRule type="cellIs" dxfId="158"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Normal="100" zoomScaleSheetLayoutView="100" workbookViewId="0">
      <selection activeCell="F13" sqref="F13"/>
    </sheetView>
  </sheetViews>
  <sheetFormatPr baseColWidth="10" defaultRowHeight="12.75" x14ac:dyDescent="0.2"/>
  <cols>
    <col min="1" max="1" width="9.5" style="84" customWidth="1"/>
    <col min="2" max="2" width="10.5" style="84" customWidth="1"/>
    <col min="3" max="3" width="9.125" style="84" customWidth="1"/>
    <col min="4" max="4" width="10" style="84" customWidth="1"/>
    <col min="5" max="5" width="9.12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125" style="84" customWidth="1"/>
    <col min="258" max="258" width="9.125" style="84" customWidth="1"/>
    <col min="259" max="259" width="8.125" style="84" bestFit="1" customWidth="1"/>
    <col min="260" max="260" width="8.625" style="84" bestFit="1" customWidth="1"/>
    <col min="261" max="262" width="8.125" style="84" bestFit="1" customWidth="1"/>
    <col min="263" max="263" width="7.5" style="84" bestFit="1" customWidth="1"/>
    <col min="264" max="264" width="11" style="84" bestFit="1" customWidth="1"/>
    <col min="265" max="268" width="10.125" style="84" bestFit="1" customWidth="1"/>
    <col min="269" max="512" width="10" style="84"/>
    <col min="513" max="513" width="8.125" style="84" customWidth="1"/>
    <col min="514" max="514" width="9.125" style="84" customWidth="1"/>
    <col min="515" max="515" width="8.125" style="84" bestFit="1" customWidth="1"/>
    <col min="516" max="516" width="8.625" style="84" bestFit="1" customWidth="1"/>
    <col min="517" max="518" width="8.125" style="84" bestFit="1" customWidth="1"/>
    <col min="519" max="519" width="7.5" style="84" bestFit="1" customWidth="1"/>
    <col min="520" max="520" width="11" style="84" bestFit="1" customWidth="1"/>
    <col min="521" max="524" width="10.125" style="84" bestFit="1" customWidth="1"/>
    <col min="525" max="768" width="10" style="84"/>
    <col min="769" max="769" width="8.125" style="84" customWidth="1"/>
    <col min="770" max="770" width="9.125" style="84" customWidth="1"/>
    <col min="771" max="771" width="8.125" style="84" bestFit="1" customWidth="1"/>
    <col min="772" max="772" width="8.625" style="84" bestFit="1" customWidth="1"/>
    <col min="773" max="774" width="8.125" style="84" bestFit="1" customWidth="1"/>
    <col min="775" max="775" width="7.5" style="84" bestFit="1" customWidth="1"/>
    <col min="776" max="776" width="11" style="84" bestFit="1" customWidth="1"/>
    <col min="777" max="780" width="10.125" style="84" bestFit="1" customWidth="1"/>
    <col min="781" max="1024" width="11" style="84"/>
    <col min="1025" max="1025" width="8.125" style="84" customWidth="1"/>
    <col min="1026" max="1026" width="9.125" style="84" customWidth="1"/>
    <col min="1027" max="1027" width="8.125" style="84" bestFit="1" customWidth="1"/>
    <col min="1028" max="1028" width="8.625" style="84" bestFit="1" customWidth="1"/>
    <col min="1029" max="1030" width="8.125" style="84" bestFit="1" customWidth="1"/>
    <col min="1031" max="1031" width="7.5" style="84" bestFit="1" customWidth="1"/>
    <col min="1032" max="1032" width="11" style="84" bestFit="1" customWidth="1"/>
    <col min="1033" max="1036" width="10.125" style="84" bestFit="1" customWidth="1"/>
    <col min="1037" max="1280" width="10" style="84"/>
    <col min="1281" max="1281" width="8.125" style="84" customWidth="1"/>
    <col min="1282" max="1282" width="9.125" style="84" customWidth="1"/>
    <col min="1283" max="1283" width="8.125" style="84" bestFit="1" customWidth="1"/>
    <col min="1284" max="1284" width="8.625" style="84" bestFit="1" customWidth="1"/>
    <col min="1285" max="1286" width="8.125" style="84" bestFit="1" customWidth="1"/>
    <col min="1287" max="1287" width="7.5" style="84" bestFit="1" customWidth="1"/>
    <col min="1288" max="1288" width="11" style="84" bestFit="1" customWidth="1"/>
    <col min="1289" max="1292" width="10.125" style="84" bestFit="1" customWidth="1"/>
    <col min="1293" max="1536" width="10" style="84"/>
    <col min="1537" max="1537" width="8.125" style="84" customWidth="1"/>
    <col min="1538" max="1538" width="9.125" style="84" customWidth="1"/>
    <col min="1539" max="1539" width="8.125" style="84" bestFit="1" customWidth="1"/>
    <col min="1540" max="1540" width="8.625" style="84" bestFit="1" customWidth="1"/>
    <col min="1541" max="1542" width="8.125" style="84" bestFit="1" customWidth="1"/>
    <col min="1543" max="1543" width="7.5" style="84" bestFit="1" customWidth="1"/>
    <col min="1544" max="1544" width="11" style="84" bestFit="1" customWidth="1"/>
    <col min="1545" max="1548" width="10.125" style="84" bestFit="1" customWidth="1"/>
    <col min="1549" max="1792" width="10" style="84"/>
    <col min="1793" max="1793" width="8.125" style="84" customWidth="1"/>
    <col min="1794" max="1794" width="9.125" style="84" customWidth="1"/>
    <col min="1795" max="1795" width="8.125" style="84" bestFit="1" customWidth="1"/>
    <col min="1796" max="1796" width="8.625" style="84" bestFit="1" customWidth="1"/>
    <col min="1797" max="1798" width="8.125" style="84" bestFit="1" customWidth="1"/>
    <col min="1799" max="1799" width="7.5" style="84" bestFit="1" customWidth="1"/>
    <col min="1800" max="1800" width="11" style="84" bestFit="1" customWidth="1"/>
    <col min="1801" max="1804" width="10.125" style="84" bestFit="1" customWidth="1"/>
    <col min="1805" max="2048" width="11" style="84"/>
    <col min="2049" max="2049" width="8.125" style="84" customWidth="1"/>
    <col min="2050" max="2050" width="9.125" style="84" customWidth="1"/>
    <col min="2051" max="2051" width="8.125" style="84" bestFit="1" customWidth="1"/>
    <col min="2052" max="2052" width="8.625" style="84" bestFit="1" customWidth="1"/>
    <col min="2053" max="2054" width="8.125" style="84" bestFit="1" customWidth="1"/>
    <col min="2055" max="2055" width="7.5" style="84" bestFit="1" customWidth="1"/>
    <col min="2056" max="2056" width="11" style="84" bestFit="1" customWidth="1"/>
    <col min="2057" max="2060" width="10.125" style="84" bestFit="1" customWidth="1"/>
    <col min="2061" max="2304" width="10" style="84"/>
    <col min="2305" max="2305" width="8.125" style="84" customWidth="1"/>
    <col min="2306" max="2306" width="9.125" style="84" customWidth="1"/>
    <col min="2307" max="2307" width="8.125" style="84" bestFit="1" customWidth="1"/>
    <col min="2308" max="2308" width="8.625" style="84" bestFit="1" customWidth="1"/>
    <col min="2309" max="2310" width="8.125" style="84" bestFit="1" customWidth="1"/>
    <col min="2311" max="2311" width="7.5" style="84" bestFit="1" customWidth="1"/>
    <col min="2312" max="2312" width="11" style="84" bestFit="1" customWidth="1"/>
    <col min="2313" max="2316" width="10.125" style="84" bestFit="1" customWidth="1"/>
    <col min="2317" max="2560" width="10" style="84"/>
    <col min="2561" max="2561" width="8.125" style="84" customWidth="1"/>
    <col min="2562" max="2562" width="9.125" style="84" customWidth="1"/>
    <col min="2563" max="2563" width="8.125" style="84" bestFit="1" customWidth="1"/>
    <col min="2564" max="2564" width="8.625" style="84" bestFit="1" customWidth="1"/>
    <col min="2565" max="2566" width="8.125" style="84" bestFit="1" customWidth="1"/>
    <col min="2567" max="2567" width="7.5" style="84" bestFit="1" customWidth="1"/>
    <col min="2568" max="2568" width="11" style="84" bestFit="1" customWidth="1"/>
    <col min="2569" max="2572" width="10.125" style="84" bestFit="1" customWidth="1"/>
    <col min="2573" max="2816" width="10" style="84"/>
    <col min="2817" max="2817" width="8.125" style="84" customWidth="1"/>
    <col min="2818" max="2818" width="9.125" style="84" customWidth="1"/>
    <col min="2819" max="2819" width="8.125" style="84" bestFit="1" customWidth="1"/>
    <col min="2820" max="2820" width="8.625" style="84" bestFit="1" customWidth="1"/>
    <col min="2821" max="2822" width="8.125" style="84" bestFit="1" customWidth="1"/>
    <col min="2823" max="2823" width="7.5" style="84" bestFit="1" customWidth="1"/>
    <col min="2824" max="2824" width="11" style="84" bestFit="1" customWidth="1"/>
    <col min="2825" max="2828" width="10.125" style="84" bestFit="1" customWidth="1"/>
    <col min="2829" max="3072" width="11" style="84"/>
    <col min="3073" max="3073" width="8.125" style="84" customWidth="1"/>
    <col min="3074" max="3074" width="9.125" style="84" customWidth="1"/>
    <col min="3075" max="3075" width="8.125" style="84" bestFit="1" customWidth="1"/>
    <col min="3076" max="3076" width="8.625" style="84" bestFit="1" customWidth="1"/>
    <col min="3077" max="3078" width="8.125" style="84" bestFit="1" customWidth="1"/>
    <col min="3079" max="3079" width="7.5" style="84" bestFit="1" customWidth="1"/>
    <col min="3080" max="3080" width="11" style="84" bestFit="1" customWidth="1"/>
    <col min="3081" max="3084" width="10.125" style="84" bestFit="1" customWidth="1"/>
    <col min="3085" max="3328" width="10" style="84"/>
    <col min="3329" max="3329" width="8.125" style="84" customWidth="1"/>
    <col min="3330" max="3330" width="9.125" style="84" customWidth="1"/>
    <col min="3331" max="3331" width="8.125" style="84" bestFit="1" customWidth="1"/>
    <col min="3332" max="3332" width="8.625" style="84" bestFit="1" customWidth="1"/>
    <col min="3333" max="3334" width="8.125" style="84" bestFit="1" customWidth="1"/>
    <col min="3335" max="3335" width="7.5" style="84" bestFit="1" customWidth="1"/>
    <col min="3336" max="3336" width="11" style="84" bestFit="1" customWidth="1"/>
    <col min="3337" max="3340" width="10.125" style="84" bestFit="1" customWidth="1"/>
    <col min="3341" max="3584" width="10" style="84"/>
    <col min="3585" max="3585" width="8.125" style="84" customWidth="1"/>
    <col min="3586" max="3586" width="9.125" style="84" customWidth="1"/>
    <col min="3587" max="3587" width="8.125" style="84" bestFit="1" customWidth="1"/>
    <col min="3588" max="3588" width="8.625" style="84" bestFit="1" customWidth="1"/>
    <col min="3589" max="3590" width="8.125" style="84" bestFit="1" customWidth="1"/>
    <col min="3591" max="3591" width="7.5" style="84" bestFit="1" customWidth="1"/>
    <col min="3592" max="3592" width="11" style="84" bestFit="1" customWidth="1"/>
    <col min="3593" max="3596" width="10.125" style="84" bestFit="1" customWidth="1"/>
    <col min="3597" max="3840" width="10" style="84"/>
    <col min="3841" max="3841" width="8.125" style="84" customWidth="1"/>
    <col min="3842" max="3842" width="9.125" style="84" customWidth="1"/>
    <col min="3843" max="3843" width="8.125" style="84" bestFit="1" customWidth="1"/>
    <col min="3844" max="3844" width="8.625" style="84" bestFit="1" customWidth="1"/>
    <col min="3845" max="3846" width="8.125" style="84" bestFit="1" customWidth="1"/>
    <col min="3847" max="3847" width="7.5" style="84" bestFit="1" customWidth="1"/>
    <col min="3848" max="3848" width="11" style="84" bestFit="1" customWidth="1"/>
    <col min="3849" max="3852" width="10.125" style="84" bestFit="1" customWidth="1"/>
    <col min="3853" max="4096" width="11" style="84"/>
    <col min="4097" max="4097" width="8.125" style="84" customWidth="1"/>
    <col min="4098" max="4098" width="9.125" style="84" customWidth="1"/>
    <col min="4099" max="4099" width="8.125" style="84" bestFit="1" customWidth="1"/>
    <col min="4100" max="4100" width="8.625" style="84" bestFit="1" customWidth="1"/>
    <col min="4101" max="4102" width="8.125" style="84" bestFit="1" customWidth="1"/>
    <col min="4103" max="4103" width="7.5" style="84" bestFit="1" customWidth="1"/>
    <col min="4104" max="4104" width="11" style="84" bestFit="1" customWidth="1"/>
    <col min="4105" max="4108" width="10.125" style="84" bestFit="1" customWidth="1"/>
    <col min="4109" max="4352" width="10" style="84"/>
    <col min="4353" max="4353" width="8.125" style="84" customWidth="1"/>
    <col min="4354" max="4354" width="9.125" style="84" customWidth="1"/>
    <col min="4355" max="4355" width="8.125" style="84" bestFit="1" customWidth="1"/>
    <col min="4356" max="4356" width="8.625" style="84" bestFit="1" customWidth="1"/>
    <col min="4357" max="4358" width="8.125" style="84" bestFit="1" customWidth="1"/>
    <col min="4359" max="4359" width="7.5" style="84" bestFit="1" customWidth="1"/>
    <col min="4360" max="4360" width="11" style="84" bestFit="1" customWidth="1"/>
    <col min="4361" max="4364" width="10.125" style="84" bestFit="1" customWidth="1"/>
    <col min="4365" max="4608" width="10" style="84"/>
    <col min="4609" max="4609" width="8.125" style="84" customWidth="1"/>
    <col min="4610" max="4610" width="9.125" style="84" customWidth="1"/>
    <col min="4611" max="4611" width="8.125" style="84" bestFit="1" customWidth="1"/>
    <col min="4612" max="4612" width="8.625" style="84" bestFit="1" customWidth="1"/>
    <col min="4613" max="4614" width="8.125" style="84" bestFit="1" customWidth="1"/>
    <col min="4615" max="4615" width="7.5" style="84" bestFit="1" customWidth="1"/>
    <col min="4616" max="4616" width="11" style="84" bestFit="1" customWidth="1"/>
    <col min="4617" max="4620" width="10.125" style="84" bestFit="1" customWidth="1"/>
    <col min="4621" max="4864" width="10" style="84"/>
    <col min="4865" max="4865" width="8.125" style="84" customWidth="1"/>
    <col min="4866" max="4866" width="9.125" style="84" customWidth="1"/>
    <col min="4867" max="4867" width="8.125" style="84" bestFit="1" customWidth="1"/>
    <col min="4868" max="4868" width="8.625" style="84" bestFit="1" customWidth="1"/>
    <col min="4869" max="4870" width="8.125" style="84" bestFit="1" customWidth="1"/>
    <col min="4871" max="4871" width="7.5" style="84" bestFit="1" customWidth="1"/>
    <col min="4872" max="4872" width="11" style="84" bestFit="1" customWidth="1"/>
    <col min="4873" max="4876" width="10.125" style="84" bestFit="1" customWidth="1"/>
    <col min="4877" max="5120" width="11" style="84"/>
    <col min="5121" max="5121" width="8.125" style="84" customWidth="1"/>
    <col min="5122" max="5122" width="9.125" style="84" customWidth="1"/>
    <col min="5123" max="5123" width="8.125" style="84" bestFit="1" customWidth="1"/>
    <col min="5124" max="5124" width="8.625" style="84" bestFit="1" customWidth="1"/>
    <col min="5125" max="5126" width="8.125" style="84" bestFit="1" customWidth="1"/>
    <col min="5127" max="5127" width="7.5" style="84" bestFit="1" customWidth="1"/>
    <col min="5128" max="5128" width="11" style="84" bestFit="1" customWidth="1"/>
    <col min="5129" max="5132" width="10.125" style="84" bestFit="1" customWidth="1"/>
    <col min="5133" max="5376" width="10" style="84"/>
    <col min="5377" max="5377" width="8.125" style="84" customWidth="1"/>
    <col min="5378" max="5378" width="9.125" style="84" customWidth="1"/>
    <col min="5379" max="5379" width="8.125" style="84" bestFit="1" customWidth="1"/>
    <col min="5380" max="5380" width="8.625" style="84" bestFit="1" customWidth="1"/>
    <col min="5381" max="5382" width="8.125" style="84" bestFit="1" customWidth="1"/>
    <col min="5383" max="5383" width="7.5" style="84" bestFit="1" customWidth="1"/>
    <col min="5384" max="5384" width="11" style="84" bestFit="1" customWidth="1"/>
    <col min="5385" max="5388" width="10.125" style="84" bestFit="1" customWidth="1"/>
    <col min="5389" max="5632" width="10" style="84"/>
    <col min="5633" max="5633" width="8.125" style="84" customWidth="1"/>
    <col min="5634" max="5634" width="9.125" style="84" customWidth="1"/>
    <col min="5635" max="5635" width="8.125" style="84" bestFit="1" customWidth="1"/>
    <col min="5636" max="5636" width="8.625" style="84" bestFit="1" customWidth="1"/>
    <col min="5637" max="5638" width="8.125" style="84" bestFit="1" customWidth="1"/>
    <col min="5639" max="5639" width="7.5" style="84" bestFit="1" customWidth="1"/>
    <col min="5640" max="5640" width="11" style="84" bestFit="1" customWidth="1"/>
    <col min="5641" max="5644" width="10.125" style="84" bestFit="1" customWidth="1"/>
    <col min="5645" max="5888" width="10" style="84"/>
    <col min="5889" max="5889" width="8.125" style="84" customWidth="1"/>
    <col min="5890" max="5890" width="9.125" style="84" customWidth="1"/>
    <col min="5891" max="5891" width="8.125" style="84" bestFit="1" customWidth="1"/>
    <col min="5892" max="5892" width="8.625" style="84" bestFit="1" customWidth="1"/>
    <col min="5893" max="5894" width="8.125" style="84" bestFit="1" customWidth="1"/>
    <col min="5895" max="5895" width="7.5" style="84" bestFit="1" customWidth="1"/>
    <col min="5896" max="5896" width="11" style="84" bestFit="1" customWidth="1"/>
    <col min="5897" max="5900" width="10.125" style="84" bestFit="1" customWidth="1"/>
    <col min="5901" max="6144" width="11" style="84"/>
    <col min="6145" max="6145" width="8.125" style="84" customWidth="1"/>
    <col min="6146" max="6146" width="9.125" style="84" customWidth="1"/>
    <col min="6147" max="6147" width="8.125" style="84" bestFit="1" customWidth="1"/>
    <col min="6148" max="6148" width="8.625" style="84" bestFit="1" customWidth="1"/>
    <col min="6149" max="6150" width="8.125" style="84" bestFit="1" customWidth="1"/>
    <col min="6151" max="6151" width="7.5" style="84" bestFit="1" customWidth="1"/>
    <col min="6152" max="6152" width="11" style="84" bestFit="1" customWidth="1"/>
    <col min="6153" max="6156" width="10.125" style="84" bestFit="1" customWidth="1"/>
    <col min="6157" max="6400" width="10" style="84"/>
    <col min="6401" max="6401" width="8.125" style="84" customWidth="1"/>
    <col min="6402" max="6402" width="9.125" style="84" customWidth="1"/>
    <col min="6403" max="6403" width="8.125" style="84" bestFit="1" customWidth="1"/>
    <col min="6404" max="6404" width="8.625" style="84" bestFit="1" customWidth="1"/>
    <col min="6405" max="6406" width="8.125" style="84" bestFit="1" customWidth="1"/>
    <col min="6407" max="6407" width="7.5" style="84" bestFit="1" customWidth="1"/>
    <col min="6408" max="6408" width="11" style="84" bestFit="1" customWidth="1"/>
    <col min="6409" max="6412" width="10.125" style="84" bestFit="1" customWidth="1"/>
    <col min="6413" max="6656" width="10" style="84"/>
    <col min="6657" max="6657" width="8.125" style="84" customWidth="1"/>
    <col min="6658" max="6658" width="9.125" style="84" customWidth="1"/>
    <col min="6659" max="6659" width="8.125" style="84" bestFit="1" customWidth="1"/>
    <col min="6660" max="6660" width="8.625" style="84" bestFit="1" customWidth="1"/>
    <col min="6661" max="6662" width="8.125" style="84" bestFit="1" customWidth="1"/>
    <col min="6663" max="6663" width="7.5" style="84" bestFit="1" customWidth="1"/>
    <col min="6664" max="6664" width="11" style="84" bestFit="1" customWidth="1"/>
    <col min="6665" max="6668" width="10.125" style="84" bestFit="1" customWidth="1"/>
    <col min="6669" max="6912" width="10" style="84"/>
    <col min="6913" max="6913" width="8.125" style="84" customWidth="1"/>
    <col min="6914" max="6914" width="9.125" style="84" customWidth="1"/>
    <col min="6915" max="6915" width="8.125" style="84" bestFit="1" customWidth="1"/>
    <col min="6916" max="6916" width="8.625" style="84" bestFit="1" customWidth="1"/>
    <col min="6917" max="6918" width="8.125" style="84" bestFit="1" customWidth="1"/>
    <col min="6919" max="6919" width="7.5" style="84" bestFit="1" customWidth="1"/>
    <col min="6920" max="6920" width="11" style="84" bestFit="1" customWidth="1"/>
    <col min="6921" max="6924" width="10.125" style="84" bestFit="1" customWidth="1"/>
    <col min="6925" max="7168" width="11" style="84"/>
    <col min="7169" max="7169" width="8.125" style="84" customWidth="1"/>
    <col min="7170" max="7170" width="9.125" style="84" customWidth="1"/>
    <col min="7171" max="7171" width="8.125" style="84" bestFit="1" customWidth="1"/>
    <col min="7172" max="7172" width="8.625" style="84" bestFit="1" customWidth="1"/>
    <col min="7173" max="7174" width="8.125" style="84" bestFit="1" customWidth="1"/>
    <col min="7175" max="7175" width="7.5" style="84" bestFit="1" customWidth="1"/>
    <col min="7176" max="7176" width="11" style="84" bestFit="1" customWidth="1"/>
    <col min="7177" max="7180" width="10.125" style="84" bestFit="1" customWidth="1"/>
    <col min="7181" max="7424" width="10" style="84"/>
    <col min="7425" max="7425" width="8.125" style="84" customWidth="1"/>
    <col min="7426" max="7426" width="9.125" style="84" customWidth="1"/>
    <col min="7427" max="7427" width="8.125" style="84" bestFit="1" customWidth="1"/>
    <col min="7428" max="7428" width="8.625" style="84" bestFit="1" customWidth="1"/>
    <col min="7429" max="7430" width="8.125" style="84" bestFit="1" customWidth="1"/>
    <col min="7431" max="7431" width="7.5" style="84" bestFit="1" customWidth="1"/>
    <col min="7432" max="7432" width="11" style="84" bestFit="1" customWidth="1"/>
    <col min="7433" max="7436" width="10.125" style="84" bestFit="1" customWidth="1"/>
    <col min="7437" max="7680" width="10" style="84"/>
    <col min="7681" max="7681" width="8.125" style="84" customWidth="1"/>
    <col min="7682" max="7682" width="9.125" style="84" customWidth="1"/>
    <col min="7683" max="7683" width="8.125" style="84" bestFit="1" customWidth="1"/>
    <col min="7684" max="7684" width="8.625" style="84" bestFit="1" customWidth="1"/>
    <col min="7685" max="7686" width="8.125" style="84" bestFit="1" customWidth="1"/>
    <col min="7687" max="7687" width="7.5" style="84" bestFit="1" customWidth="1"/>
    <col min="7688" max="7688" width="11" style="84" bestFit="1" customWidth="1"/>
    <col min="7689" max="7692" width="10.125" style="84" bestFit="1" customWidth="1"/>
    <col min="7693" max="7936" width="10" style="84"/>
    <col min="7937" max="7937" width="8.125" style="84" customWidth="1"/>
    <col min="7938" max="7938" width="9.125" style="84" customWidth="1"/>
    <col min="7939" max="7939" width="8.125" style="84" bestFit="1" customWidth="1"/>
    <col min="7940" max="7940" width="8.625" style="84" bestFit="1" customWidth="1"/>
    <col min="7941" max="7942" width="8.125" style="84" bestFit="1" customWidth="1"/>
    <col min="7943" max="7943" width="7.5" style="84" bestFit="1" customWidth="1"/>
    <col min="7944" max="7944" width="11" style="84" bestFit="1" customWidth="1"/>
    <col min="7945" max="7948" width="10.125" style="84" bestFit="1" customWidth="1"/>
    <col min="7949" max="8192" width="11" style="84"/>
    <col min="8193" max="8193" width="8.125" style="84" customWidth="1"/>
    <col min="8194" max="8194" width="9.125" style="84" customWidth="1"/>
    <col min="8195" max="8195" width="8.125" style="84" bestFit="1" customWidth="1"/>
    <col min="8196" max="8196" width="8.625" style="84" bestFit="1" customWidth="1"/>
    <col min="8197" max="8198" width="8.125" style="84" bestFit="1" customWidth="1"/>
    <col min="8199" max="8199" width="7.5" style="84" bestFit="1" customWidth="1"/>
    <col min="8200" max="8200" width="11" style="84" bestFit="1" customWidth="1"/>
    <col min="8201" max="8204" width="10.125" style="84" bestFit="1" customWidth="1"/>
    <col min="8205" max="8448" width="10" style="84"/>
    <col min="8449" max="8449" width="8.125" style="84" customWidth="1"/>
    <col min="8450" max="8450" width="9.125" style="84" customWidth="1"/>
    <col min="8451" max="8451" width="8.125" style="84" bestFit="1" customWidth="1"/>
    <col min="8452" max="8452" width="8.625" style="84" bestFit="1" customWidth="1"/>
    <col min="8453" max="8454" width="8.125" style="84" bestFit="1" customWidth="1"/>
    <col min="8455" max="8455" width="7.5" style="84" bestFit="1" customWidth="1"/>
    <col min="8456" max="8456" width="11" style="84" bestFit="1" customWidth="1"/>
    <col min="8457" max="8460" width="10.125" style="84" bestFit="1" customWidth="1"/>
    <col min="8461" max="8704" width="10" style="84"/>
    <col min="8705" max="8705" width="8.125" style="84" customWidth="1"/>
    <col min="8706" max="8706" width="9.125" style="84" customWidth="1"/>
    <col min="8707" max="8707" width="8.125" style="84" bestFit="1" customWidth="1"/>
    <col min="8708" max="8708" width="8.625" style="84" bestFit="1" customWidth="1"/>
    <col min="8709" max="8710" width="8.125" style="84" bestFit="1" customWidth="1"/>
    <col min="8711" max="8711" width="7.5" style="84" bestFit="1" customWidth="1"/>
    <col min="8712" max="8712" width="11" style="84" bestFit="1" customWidth="1"/>
    <col min="8713" max="8716" width="10.125" style="84" bestFit="1" customWidth="1"/>
    <col min="8717" max="8960" width="10" style="84"/>
    <col min="8961" max="8961" width="8.125" style="84" customWidth="1"/>
    <col min="8962" max="8962" width="9.125" style="84" customWidth="1"/>
    <col min="8963" max="8963" width="8.125" style="84" bestFit="1" customWidth="1"/>
    <col min="8964" max="8964" width="8.625" style="84" bestFit="1" customWidth="1"/>
    <col min="8965" max="8966" width="8.125" style="84" bestFit="1" customWidth="1"/>
    <col min="8967" max="8967" width="7.5" style="84" bestFit="1" customWidth="1"/>
    <col min="8968" max="8968" width="11" style="84" bestFit="1" customWidth="1"/>
    <col min="8969" max="8972" width="10.125" style="84" bestFit="1" customWidth="1"/>
    <col min="8973" max="9216" width="11" style="84"/>
    <col min="9217" max="9217" width="8.125" style="84" customWidth="1"/>
    <col min="9218" max="9218" width="9.125" style="84" customWidth="1"/>
    <col min="9219" max="9219" width="8.125" style="84" bestFit="1" customWidth="1"/>
    <col min="9220" max="9220" width="8.625" style="84" bestFit="1" customWidth="1"/>
    <col min="9221" max="9222" width="8.125" style="84" bestFit="1" customWidth="1"/>
    <col min="9223" max="9223" width="7.5" style="84" bestFit="1" customWidth="1"/>
    <col min="9224" max="9224" width="11" style="84" bestFit="1" customWidth="1"/>
    <col min="9225" max="9228" width="10.125" style="84" bestFit="1" customWidth="1"/>
    <col min="9229" max="9472" width="10" style="84"/>
    <col min="9473" max="9473" width="8.125" style="84" customWidth="1"/>
    <col min="9474" max="9474" width="9.125" style="84" customWidth="1"/>
    <col min="9475" max="9475" width="8.125" style="84" bestFit="1" customWidth="1"/>
    <col min="9476" max="9476" width="8.625" style="84" bestFit="1" customWidth="1"/>
    <col min="9477" max="9478" width="8.125" style="84" bestFit="1" customWidth="1"/>
    <col min="9479" max="9479" width="7.5" style="84" bestFit="1" customWidth="1"/>
    <col min="9480" max="9480" width="11" style="84" bestFit="1" customWidth="1"/>
    <col min="9481" max="9484" width="10.125" style="84" bestFit="1" customWidth="1"/>
    <col min="9485" max="9728" width="10" style="84"/>
    <col min="9729" max="9729" width="8.125" style="84" customWidth="1"/>
    <col min="9730" max="9730" width="9.125" style="84" customWidth="1"/>
    <col min="9731" max="9731" width="8.125" style="84" bestFit="1" customWidth="1"/>
    <col min="9732" max="9732" width="8.625" style="84" bestFit="1" customWidth="1"/>
    <col min="9733" max="9734" width="8.125" style="84" bestFit="1" customWidth="1"/>
    <col min="9735" max="9735" width="7.5" style="84" bestFit="1" customWidth="1"/>
    <col min="9736" max="9736" width="11" style="84" bestFit="1" customWidth="1"/>
    <col min="9737" max="9740" width="10.125" style="84" bestFit="1" customWidth="1"/>
    <col min="9741" max="9984" width="10" style="84"/>
    <col min="9985" max="9985" width="8.125" style="84" customWidth="1"/>
    <col min="9986" max="9986" width="9.125" style="84" customWidth="1"/>
    <col min="9987" max="9987" width="8.125" style="84" bestFit="1" customWidth="1"/>
    <col min="9988" max="9988" width="8.625" style="84" bestFit="1" customWidth="1"/>
    <col min="9989" max="9990" width="8.125" style="84" bestFit="1" customWidth="1"/>
    <col min="9991" max="9991" width="7.5" style="84" bestFit="1" customWidth="1"/>
    <col min="9992" max="9992" width="11" style="84" bestFit="1" customWidth="1"/>
    <col min="9993" max="9996" width="10.125" style="84" bestFit="1" customWidth="1"/>
    <col min="9997" max="10240" width="11" style="84"/>
    <col min="10241" max="10241" width="8.125" style="84" customWidth="1"/>
    <col min="10242" max="10242" width="9.125" style="84" customWidth="1"/>
    <col min="10243" max="10243" width="8.125" style="84" bestFit="1" customWidth="1"/>
    <col min="10244" max="10244" width="8.625" style="84" bestFit="1" customWidth="1"/>
    <col min="10245" max="10246" width="8.125" style="84" bestFit="1" customWidth="1"/>
    <col min="10247" max="10247" width="7.5" style="84" bestFit="1" customWidth="1"/>
    <col min="10248" max="10248" width="11" style="84" bestFit="1" customWidth="1"/>
    <col min="10249" max="10252" width="10.125" style="84" bestFit="1" customWidth="1"/>
    <col min="10253" max="10496" width="10" style="84"/>
    <col min="10497" max="10497" width="8.125" style="84" customWidth="1"/>
    <col min="10498" max="10498" width="9.125" style="84" customWidth="1"/>
    <col min="10499" max="10499" width="8.125" style="84" bestFit="1" customWidth="1"/>
    <col min="10500" max="10500" width="8.625" style="84" bestFit="1" customWidth="1"/>
    <col min="10501" max="10502" width="8.125" style="84" bestFit="1" customWidth="1"/>
    <col min="10503" max="10503" width="7.5" style="84" bestFit="1" customWidth="1"/>
    <col min="10504" max="10504" width="11" style="84" bestFit="1" customWidth="1"/>
    <col min="10505" max="10508" width="10.125" style="84" bestFit="1" customWidth="1"/>
    <col min="10509" max="10752" width="10" style="84"/>
    <col min="10753" max="10753" width="8.125" style="84" customWidth="1"/>
    <col min="10754" max="10754" width="9.125" style="84" customWidth="1"/>
    <col min="10755" max="10755" width="8.125" style="84" bestFit="1" customWidth="1"/>
    <col min="10756" max="10756" width="8.625" style="84" bestFit="1" customWidth="1"/>
    <col min="10757" max="10758" width="8.125" style="84" bestFit="1" customWidth="1"/>
    <col min="10759" max="10759" width="7.5" style="84" bestFit="1" customWidth="1"/>
    <col min="10760" max="10760" width="11" style="84" bestFit="1" customWidth="1"/>
    <col min="10761" max="10764" width="10.125" style="84" bestFit="1" customWidth="1"/>
    <col min="10765" max="11008" width="10" style="84"/>
    <col min="11009" max="11009" width="8.125" style="84" customWidth="1"/>
    <col min="11010" max="11010" width="9.125" style="84" customWidth="1"/>
    <col min="11011" max="11011" width="8.125" style="84" bestFit="1" customWidth="1"/>
    <col min="11012" max="11012" width="8.625" style="84" bestFit="1" customWidth="1"/>
    <col min="11013" max="11014" width="8.125" style="84" bestFit="1" customWidth="1"/>
    <col min="11015" max="11015" width="7.5" style="84" bestFit="1" customWidth="1"/>
    <col min="11016" max="11016" width="11" style="84" bestFit="1" customWidth="1"/>
    <col min="11017" max="11020" width="10.125" style="84" bestFit="1" customWidth="1"/>
    <col min="11021" max="11264" width="11" style="84"/>
    <col min="11265" max="11265" width="8.125" style="84" customWidth="1"/>
    <col min="11266" max="11266" width="9.125" style="84" customWidth="1"/>
    <col min="11267" max="11267" width="8.125" style="84" bestFit="1" customWidth="1"/>
    <col min="11268" max="11268" width="8.625" style="84" bestFit="1" customWidth="1"/>
    <col min="11269" max="11270" width="8.125" style="84" bestFit="1" customWidth="1"/>
    <col min="11271" max="11271" width="7.5" style="84" bestFit="1" customWidth="1"/>
    <col min="11272" max="11272" width="11" style="84" bestFit="1" customWidth="1"/>
    <col min="11273" max="11276" width="10.125" style="84" bestFit="1" customWidth="1"/>
    <col min="11277" max="11520" width="10" style="84"/>
    <col min="11521" max="11521" width="8.125" style="84" customWidth="1"/>
    <col min="11522" max="11522" width="9.125" style="84" customWidth="1"/>
    <col min="11523" max="11523" width="8.125" style="84" bestFit="1" customWidth="1"/>
    <col min="11524" max="11524" width="8.625" style="84" bestFit="1" customWidth="1"/>
    <col min="11525" max="11526" width="8.125" style="84" bestFit="1" customWidth="1"/>
    <col min="11527" max="11527" width="7.5" style="84" bestFit="1" customWidth="1"/>
    <col min="11528" max="11528" width="11" style="84" bestFit="1" customWidth="1"/>
    <col min="11529" max="11532" width="10.125" style="84" bestFit="1" customWidth="1"/>
    <col min="11533" max="11776" width="10" style="84"/>
    <col min="11777" max="11777" width="8.125" style="84" customWidth="1"/>
    <col min="11778" max="11778" width="9.125" style="84" customWidth="1"/>
    <col min="11779" max="11779" width="8.125" style="84" bestFit="1" customWidth="1"/>
    <col min="11780" max="11780" width="8.625" style="84" bestFit="1" customWidth="1"/>
    <col min="11781" max="11782" width="8.125" style="84" bestFit="1" customWidth="1"/>
    <col min="11783" max="11783" width="7.5" style="84" bestFit="1" customWidth="1"/>
    <col min="11784" max="11784" width="11" style="84" bestFit="1" customWidth="1"/>
    <col min="11785" max="11788" width="10.125" style="84" bestFit="1" customWidth="1"/>
    <col min="11789" max="12032" width="10" style="84"/>
    <col min="12033" max="12033" width="8.125" style="84" customWidth="1"/>
    <col min="12034" max="12034" width="9.125" style="84" customWidth="1"/>
    <col min="12035" max="12035" width="8.125" style="84" bestFit="1" customWidth="1"/>
    <col min="12036" max="12036" width="8.625" style="84" bestFit="1" customWidth="1"/>
    <col min="12037" max="12038" width="8.125" style="84" bestFit="1" customWidth="1"/>
    <col min="12039" max="12039" width="7.5" style="84" bestFit="1" customWidth="1"/>
    <col min="12040" max="12040" width="11" style="84" bestFit="1" customWidth="1"/>
    <col min="12041" max="12044" width="10.125" style="84" bestFit="1" customWidth="1"/>
    <col min="12045" max="12288" width="11" style="84"/>
    <col min="12289" max="12289" width="8.125" style="84" customWidth="1"/>
    <col min="12290" max="12290" width="9.125" style="84" customWidth="1"/>
    <col min="12291" max="12291" width="8.125" style="84" bestFit="1" customWidth="1"/>
    <col min="12292" max="12292" width="8.625" style="84" bestFit="1" customWidth="1"/>
    <col min="12293" max="12294" width="8.125" style="84" bestFit="1" customWidth="1"/>
    <col min="12295" max="12295" width="7.5" style="84" bestFit="1" customWidth="1"/>
    <col min="12296" max="12296" width="11" style="84" bestFit="1" customWidth="1"/>
    <col min="12297" max="12300" width="10.125" style="84" bestFit="1" customWidth="1"/>
    <col min="12301" max="12544" width="10" style="84"/>
    <col min="12545" max="12545" width="8.125" style="84" customWidth="1"/>
    <col min="12546" max="12546" width="9.125" style="84" customWidth="1"/>
    <col min="12547" max="12547" width="8.125" style="84" bestFit="1" customWidth="1"/>
    <col min="12548" max="12548" width="8.625" style="84" bestFit="1" customWidth="1"/>
    <col min="12549" max="12550" width="8.125" style="84" bestFit="1" customWidth="1"/>
    <col min="12551" max="12551" width="7.5" style="84" bestFit="1" customWidth="1"/>
    <col min="12552" max="12552" width="11" style="84" bestFit="1" customWidth="1"/>
    <col min="12553" max="12556" width="10.125" style="84" bestFit="1" customWidth="1"/>
    <col min="12557" max="12800" width="10" style="84"/>
    <col min="12801" max="12801" width="8.125" style="84" customWidth="1"/>
    <col min="12802" max="12802" width="9.125" style="84" customWidth="1"/>
    <col min="12803" max="12803" width="8.125" style="84" bestFit="1" customWidth="1"/>
    <col min="12804" max="12804" width="8.625" style="84" bestFit="1" customWidth="1"/>
    <col min="12805" max="12806" width="8.125" style="84" bestFit="1" customWidth="1"/>
    <col min="12807" max="12807" width="7.5" style="84" bestFit="1" customWidth="1"/>
    <col min="12808" max="12808" width="11" style="84" bestFit="1" customWidth="1"/>
    <col min="12809" max="12812" width="10.125" style="84" bestFit="1" customWidth="1"/>
    <col min="12813" max="13056" width="10" style="84"/>
    <col min="13057" max="13057" width="8.125" style="84" customWidth="1"/>
    <col min="13058" max="13058" width="9.125" style="84" customWidth="1"/>
    <col min="13059" max="13059" width="8.125" style="84" bestFit="1" customWidth="1"/>
    <col min="13060" max="13060" width="8.625" style="84" bestFit="1" customWidth="1"/>
    <col min="13061" max="13062" width="8.125" style="84" bestFit="1" customWidth="1"/>
    <col min="13063" max="13063" width="7.5" style="84" bestFit="1" customWidth="1"/>
    <col min="13064" max="13064" width="11" style="84" bestFit="1" customWidth="1"/>
    <col min="13065" max="13068" width="10.125" style="84" bestFit="1" customWidth="1"/>
    <col min="13069" max="13312" width="11" style="84"/>
    <col min="13313" max="13313" width="8.125" style="84" customWidth="1"/>
    <col min="13314" max="13314" width="9.125" style="84" customWidth="1"/>
    <col min="13315" max="13315" width="8.125" style="84" bestFit="1" customWidth="1"/>
    <col min="13316" max="13316" width="8.625" style="84" bestFit="1" customWidth="1"/>
    <col min="13317" max="13318" width="8.125" style="84" bestFit="1" customWidth="1"/>
    <col min="13319" max="13319" width="7.5" style="84" bestFit="1" customWidth="1"/>
    <col min="13320" max="13320" width="11" style="84" bestFit="1" customWidth="1"/>
    <col min="13321" max="13324" width="10.125" style="84" bestFit="1" customWidth="1"/>
    <col min="13325" max="13568" width="10" style="84"/>
    <col min="13569" max="13569" width="8.125" style="84" customWidth="1"/>
    <col min="13570" max="13570" width="9.125" style="84" customWidth="1"/>
    <col min="13571" max="13571" width="8.125" style="84" bestFit="1" customWidth="1"/>
    <col min="13572" max="13572" width="8.625" style="84" bestFit="1" customWidth="1"/>
    <col min="13573" max="13574" width="8.125" style="84" bestFit="1" customWidth="1"/>
    <col min="13575" max="13575" width="7.5" style="84" bestFit="1" customWidth="1"/>
    <col min="13576" max="13576" width="11" style="84" bestFit="1" customWidth="1"/>
    <col min="13577" max="13580" width="10.125" style="84" bestFit="1" customWidth="1"/>
    <col min="13581" max="13824" width="10" style="84"/>
    <col min="13825" max="13825" width="8.125" style="84" customWidth="1"/>
    <col min="13826" max="13826" width="9.125" style="84" customWidth="1"/>
    <col min="13827" max="13827" width="8.125" style="84" bestFit="1" customWidth="1"/>
    <col min="13828" max="13828" width="8.625" style="84" bestFit="1" customWidth="1"/>
    <col min="13829" max="13830" width="8.125" style="84" bestFit="1" customWidth="1"/>
    <col min="13831" max="13831" width="7.5" style="84" bestFit="1" customWidth="1"/>
    <col min="13832" max="13832" width="11" style="84" bestFit="1" customWidth="1"/>
    <col min="13833" max="13836" width="10.125" style="84" bestFit="1" customWidth="1"/>
    <col min="13837" max="14080" width="10" style="84"/>
    <col min="14081" max="14081" width="8.125" style="84" customWidth="1"/>
    <col min="14082" max="14082" width="9.125" style="84" customWidth="1"/>
    <col min="14083" max="14083" width="8.125" style="84" bestFit="1" customWidth="1"/>
    <col min="14084" max="14084" width="8.625" style="84" bestFit="1" customWidth="1"/>
    <col min="14085" max="14086" width="8.125" style="84" bestFit="1" customWidth="1"/>
    <col min="14087" max="14087" width="7.5" style="84" bestFit="1" customWidth="1"/>
    <col min="14088" max="14088" width="11" style="84" bestFit="1" customWidth="1"/>
    <col min="14089" max="14092" width="10.125" style="84" bestFit="1" customWidth="1"/>
    <col min="14093" max="14336" width="11" style="84"/>
    <col min="14337" max="14337" width="8.125" style="84" customWidth="1"/>
    <col min="14338" max="14338" width="9.125" style="84" customWidth="1"/>
    <col min="14339" max="14339" width="8.125" style="84" bestFit="1" customWidth="1"/>
    <col min="14340" max="14340" width="8.625" style="84" bestFit="1" customWidth="1"/>
    <col min="14341" max="14342" width="8.125" style="84" bestFit="1" customWidth="1"/>
    <col min="14343" max="14343" width="7.5" style="84" bestFit="1" customWidth="1"/>
    <col min="14344" max="14344" width="11" style="84" bestFit="1" customWidth="1"/>
    <col min="14345" max="14348" width="10.125" style="84" bestFit="1" customWidth="1"/>
    <col min="14349" max="14592" width="10" style="84"/>
    <col min="14593" max="14593" width="8.125" style="84" customWidth="1"/>
    <col min="14594" max="14594" width="9.125" style="84" customWidth="1"/>
    <col min="14595" max="14595" width="8.125" style="84" bestFit="1" customWidth="1"/>
    <col min="14596" max="14596" width="8.625" style="84" bestFit="1" customWidth="1"/>
    <col min="14597" max="14598" width="8.125" style="84" bestFit="1" customWidth="1"/>
    <col min="14599" max="14599" width="7.5" style="84" bestFit="1" customWidth="1"/>
    <col min="14600" max="14600" width="11" style="84" bestFit="1" customWidth="1"/>
    <col min="14601" max="14604" width="10.125" style="84" bestFit="1" customWidth="1"/>
    <col min="14605" max="14848" width="10" style="84"/>
    <col min="14849" max="14849" width="8.125" style="84" customWidth="1"/>
    <col min="14850" max="14850" width="9.125" style="84" customWidth="1"/>
    <col min="14851" max="14851" width="8.125" style="84" bestFit="1" customWidth="1"/>
    <col min="14852" max="14852" width="8.625" style="84" bestFit="1" customWidth="1"/>
    <col min="14853" max="14854" width="8.125" style="84" bestFit="1" customWidth="1"/>
    <col min="14855" max="14855" width="7.5" style="84" bestFit="1" customWidth="1"/>
    <col min="14856" max="14856" width="11" style="84" bestFit="1" customWidth="1"/>
    <col min="14857" max="14860" width="10.125" style="84" bestFit="1" customWidth="1"/>
    <col min="14861" max="15104" width="10" style="84"/>
    <col min="15105" max="15105" width="8.125" style="84" customWidth="1"/>
    <col min="15106" max="15106" width="9.125" style="84" customWidth="1"/>
    <col min="15107" max="15107" width="8.125" style="84" bestFit="1" customWidth="1"/>
    <col min="15108" max="15108" width="8.625" style="84" bestFit="1" customWidth="1"/>
    <col min="15109" max="15110" width="8.125" style="84" bestFit="1" customWidth="1"/>
    <col min="15111" max="15111" width="7.5" style="84" bestFit="1" customWidth="1"/>
    <col min="15112" max="15112" width="11" style="84" bestFit="1" customWidth="1"/>
    <col min="15113" max="15116" width="10.125" style="84" bestFit="1" customWidth="1"/>
    <col min="15117" max="15360" width="11" style="84"/>
    <col min="15361" max="15361" width="8.125" style="84" customWidth="1"/>
    <col min="15362" max="15362" width="9.125" style="84" customWidth="1"/>
    <col min="15363" max="15363" width="8.125" style="84" bestFit="1" customWidth="1"/>
    <col min="15364" max="15364" width="8.625" style="84" bestFit="1" customWidth="1"/>
    <col min="15365" max="15366" width="8.125" style="84" bestFit="1" customWidth="1"/>
    <col min="15367" max="15367" width="7.5" style="84" bestFit="1" customWidth="1"/>
    <col min="15368" max="15368" width="11" style="84" bestFit="1" customWidth="1"/>
    <col min="15369" max="15372" width="10.125" style="84" bestFit="1" customWidth="1"/>
    <col min="15373" max="15616" width="10" style="84"/>
    <col min="15617" max="15617" width="8.125" style="84" customWidth="1"/>
    <col min="15618" max="15618" width="9.125" style="84" customWidth="1"/>
    <col min="15619" max="15619" width="8.125" style="84" bestFit="1" customWidth="1"/>
    <col min="15620" max="15620" width="8.625" style="84" bestFit="1" customWidth="1"/>
    <col min="15621" max="15622" width="8.125" style="84" bestFit="1" customWidth="1"/>
    <col min="15623" max="15623" width="7.5" style="84" bestFit="1" customWidth="1"/>
    <col min="15624" max="15624" width="11" style="84" bestFit="1" customWidth="1"/>
    <col min="15625" max="15628" width="10.125" style="84" bestFit="1" customWidth="1"/>
    <col min="15629" max="15872" width="10" style="84"/>
    <col min="15873" max="15873" width="8.125" style="84" customWidth="1"/>
    <col min="15874" max="15874" width="9.125" style="84" customWidth="1"/>
    <col min="15875" max="15875" width="8.125" style="84" bestFit="1" customWidth="1"/>
    <col min="15876" max="15876" width="8.625" style="84" bestFit="1" customWidth="1"/>
    <col min="15877" max="15878" width="8.125" style="84" bestFit="1" customWidth="1"/>
    <col min="15879" max="15879" width="7.5" style="84" bestFit="1" customWidth="1"/>
    <col min="15880" max="15880" width="11" style="84" bestFit="1" customWidth="1"/>
    <col min="15881" max="15884" width="10.125" style="84" bestFit="1" customWidth="1"/>
    <col min="15885" max="16128" width="10" style="84"/>
    <col min="16129" max="16129" width="8.125" style="84" customWidth="1"/>
    <col min="16130" max="16130" width="9.125" style="84" customWidth="1"/>
    <col min="16131" max="16131" width="8.125" style="84" bestFit="1" customWidth="1"/>
    <col min="16132" max="16132" width="8.625" style="84" bestFit="1" customWidth="1"/>
    <col min="16133" max="16134" width="8.125" style="84" bestFit="1" customWidth="1"/>
    <col min="16135" max="16135" width="7.5" style="84" bestFit="1" customWidth="1"/>
    <col min="16136" max="16136" width="11" style="84" bestFit="1" customWidth="1"/>
    <col min="16137" max="16140" width="10.125" style="84" bestFit="1" customWidth="1"/>
    <col min="16141" max="16384" width="11" style="84"/>
  </cols>
  <sheetData>
    <row r="1" spans="1:65" x14ac:dyDescent="0.2">
      <c r="A1" s="138" t="s">
        <v>6</v>
      </c>
    </row>
    <row r="2" spans="1:65" ht="15.75" x14ac:dyDescent="0.25">
      <c r="A2" s="139"/>
      <c r="B2" s="140"/>
      <c r="H2" s="79" t="s">
        <v>151</v>
      </c>
    </row>
    <row r="3" spans="1:65" s="81" customFormat="1" x14ac:dyDescent="0.2">
      <c r="A3" s="70"/>
      <c r="B3" s="772">
        <f>INDICE!A3</f>
        <v>45444</v>
      </c>
      <c r="C3" s="773"/>
      <c r="D3" s="773" t="s">
        <v>115</v>
      </c>
      <c r="E3" s="773"/>
      <c r="F3" s="773" t="s">
        <v>116</v>
      </c>
      <c r="G3" s="773"/>
      <c r="H3" s="773"/>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418</v>
      </c>
      <c r="D4" s="82" t="s">
        <v>47</v>
      </c>
      <c r="E4" s="82" t="s">
        <v>418</v>
      </c>
      <c r="F4" s="82" t="s">
        <v>47</v>
      </c>
      <c r="G4" s="82" t="s">
        <v>418</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193</v>
      </c>
      <c r="B5" s="380">
        <v>665.90130000000045</v>
      </c>
      <c r="C5" s="86">
        <v>13.722299499003052</v>
      </c>
      <c r="D5" s="85">
        <v>3437.6647600000001</v>
      </c>
      <c r="E5" s="86">
        <v>13.037638085298298</v>
      </c>
      <c r="F5" s="85">
        <v>7039.2121200000011</v>
      </c>
      <c r="G5" s="86">
        <v>12.488439560342915</v>
      </c>
      <c r="H5" s="381">
        <v>99.998385498786206</v>
      </c>
    </row>
    <row r="6" spans="1:65" x14ac:dyDescent="0.2">
      <c r="A6" s="84" t="s">
        <v>141</v>
      </c>
      <c r="B6" s="342">
        <v>1.2919999999999999E-2</v>
      </c>
      <c r="C6" s="345">
        <v>-49.941882991088733</v>
      </c>
      <c r="D6" s="96">
        <v>6.8530000000000008E-2</v>
      </c>
      <c r="E6" s="345">
        <v>-36.79210477771629</v>
      </c>
      <c r="F6" s="96">
        <v>0.11365000000000001</v>
      </c>
      <c r="G6" s="345">
        <v>-37.620066963060538</v>
      </c>
      <c r="H6" s="475">
        <v>1.614501213800196E-3</v>
      </c>
    </row>
    <row r="7" spans="1:65" x14ac:dyDescent="0.2">
      <c r="A7" s="60" t="s">
        <v>114</v>
      </c>
      <c r="B7" s="61">
        <v>665.91422000000046</v>
      </c>
      <c r="C7" s="87">
        <v>13.719493420616608</v>
      </c>
      <c r="D7" s="61">
        <v>3437.7332900000001</v>
      </c>
      <c r="E7" s="87">
        <v>13.035861679759625</v>
      </c>
      <c r="F7" s="61">
        <v>7039.3257700000013</v>
      </c>
      <c r="G7" s="87">
        <v>12.486980721929324</v>
      </c>
      <c r="H7" s="87">
        <v>100</v>
      </c>
    </row>
    <row r="8" spans="1:65" x14ac:dyDescent="0.2">
      <c r="H8" s="79" t="s">
        <v>220</v>
      </c>
    </row>
    <row r="9" spans="1:65" x14ac:dyDescent="0.2">
      <c r="A9" s="80" t="s">
        <v>476</v>
      </c>
    </row>
    <row r="10" spans="1:65" x14ac:dyDescent="0.2">
      <c r="A10" s="429" t="s">
        <v>528</v>
      </c>
    </row>
    <row r="13" spans="1:65" x14ac:dyDescent="0.2">
      <c r="B13" s="85"/>
    </row>
  </sheetData>
  <mergeCells count="3">
    <mergeCell ref="B3:C3"/>
    <mergeCell ref="D3:E3"/>
    <mergeCell ref="F3:H3"/>
  </mergeCells>
  <conditionalFormatting sqref="B6">
    <cfRule type="cellIs" dxfId="157" priority="7" operator="between">
      <formula>0</formula>
      <formula>0.5</formula>
    </cfRule>
    <cfRule type="cellIs" dxfId="156" priority="8" operator="between">
      <formula>0</formula>
      <formula>0.49</formula>
    </cfRule>
  </conditionalFormatting>
  <conditionalFormatting sqref="D6">
    <cfRule type="cellIs" dxfId="155" priority="5" operator="between">
      <formula>0</formula>
      <formula>0.5</formula>
    </cfRule>
    <cfRule type="cellIs" dxfId="154" priority="6" operator="between">
      <formula>0</formula>
      <formula>0.49</formula>
    </cfRule>
  </conditionalFormatting>
  <conditionalFormatting sqref="F6">
    <cfRule type="cellIs" dxfId="153" priority="3" operator="between">
      <formula>0</formula>
      <formula>0.5</formula>
    </cfRule>
    <cfRule type="cellIs" dxfId="152" priority="4" operator="between">
      <formula>0</formula>
      <formula>0.49</formula>
    </cfRule>
  </conditionalFormatting>
  <conditionalFormatting sqref="H6">
    <cfRule type="cellIs" dxfId="151" priority="1" operator="between">
      <formula>0</formula>
      <formula>0.5</formula>
    </cfRule>
    <cfRule type="cellIs" dxfId="150"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Normal="100" zoomScaleSheetLayoutView="100" workbookViewId="0">
      <selection activeCell="C16" sqref="C16"/>
    </sheetView>
  </sheetViews>
  <sheetFormatPr baseColWidth="10" defaultRowHeight="12.75" x14ac:dyDescent="0.2"/>
  <cols>
    <col min="1" max="1" width="25.625" style="84" customWidth="1"/>
    <col min="2" max="2" width="9.125" style="84" customWidth="1"/>
    <col min="3" max="3" width="12.625" style="84" customWidth="1"/>
    <col min="4" max="4" width="10.125" style="84" customWidth="1"/>
    <col min="5" max="5" width="11.625" style="84" customWidth="1"/>
    <col min="6" max="6" width="10.125" style="84" customWidth="1"/>
    <col min="7" max="7" width="11" style="84" customWidth="1"/>
    <col min="8" max="8" width="16.125" style="84" customWidth="1"/>
    <col min="9" max="11" width="11" style="84"/>
    <col min="12" max="12" width="11.5" style="84" customWidth="1"/>
    <col min="13" max="66" width="11" style="84"/>
    <col min="67" max="256" width="10" style="84"/>
    <col min="257" max="257" width="19.625" style="84" customWidth="1"/>
    <col min="258" max="259" width="8.12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5" width="8.12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1" width="8.12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7" width="8.12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3" width="8.12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9" width="8.12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5" width="8.12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1" width="8.12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7" width="8.12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3" width="8.12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9" width="8.12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5" width="8.12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1" width="8.12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7" width="8.12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3" width="8.12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9" width="8.12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5" width="8.12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1" width="8.12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7" width="8.12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3" width="8.12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9" width="8.12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5" width="8.12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1" width="8.12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7" width="8.12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3" width="8.12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9" width="8.12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5" width="8.12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1" width="8.12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7" width="8.12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3" width="8.12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9" width="8.12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5" width="8.12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1" width="8.12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7" width="8.12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3" width="8.12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9" width="8.12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5" width="8.12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1" width="8.12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7" width="8.12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3" width="8.12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9" width="8.12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5" width="8.12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1" width="8.12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7" width="8.12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3" width="8.12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9" width="8.12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5" width="8.12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1" width="8.12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7" width="8.12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3" width="8.12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9" width="8.12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5" width="8.12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1" width="8.12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7" width="8.12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3" width="8.12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9" width="8.12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5" width="8.12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1" width="8.12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7" width="8.12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3" width="8.12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9" width="8.12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5" width="8.12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1" width="8.12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29</v>
      </c>
    </row>
    <row r="2" spans="1:65" ht="15.75" x14ac:dyDescent="0.25">
      <c r="A2" s="139"/>
      <c r="B2" s="140"/>
      <c r="H2" s="379" t="s">
        <v>151</v>
      </c>
    </row>
    <row r="3" spans="1:65" s="81" customFormat="1" x14ac:dyDescent="0.2">
      <c r="A3" s="70"/>
      <c r="B3" s="772">
        <f>INDICE!A3</f>
        <v>45444</v>
      </c>
      <c r="C3" s="773"/>
      <c r="D3" s="773" t="s">
        <v>115</v>
      </c>
      <c r="E3" s="773"/>
      <c r="F3" s="773" t="s">
        <v>116</v>
      </c>
      <c r="G3" s="773"/>
      <c r="H3" s="773"/>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418</v>
      </c>
      <c r="D4" s="82" t="s">
        <v>47</v>
      </c>
      <c r="E4" s="82" t="s">
        <v>418</v>
      </c>
      <c r="F4" s="82" t="s">
        <v>47</v>
      </c>
      <c r="G4" s="83" t="s">
        <v>418</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194</v>
      </c>
      <c r="B5" s="380">
        <v>206.63563000000002</v>
      </c>
      <c r="C5" s="86">
        <v>17.669251071539467</v>
      </c>
      <c r="D5" s="85">
        <v>1443.8131100000001</v>
      </c>
      <c r="E5" s="86">
        <v>37.72361904088914</v>
      </c>
      <c r="F5" s="85">
        <v>2489.4004199999999</v>
      </c>
      <c r="G5" s="86">
        <v>43.05188344517903</v>
      </c>
      <c r="H5" s="381">
        <v>29.637872230149537</v>
      </c>
    </row>
    <row r="6" spans="1:65" x14ac:dyDescent="0.2">
      <c r="A6" s="84" t="s">
        <v>195</v>
      </c>
      <c r="B6" s="380">
        <v>482.64509000000004</v>
      </c>
      <c r="C6" s="73">
        <v>5.4077349819257607</v>
      </c>
      <c r="D6" s="85">
        <v>2895.2627800000009</v>
      </c>
      <c r="E6" s="86">
        <v>-1.0855830269465201</v>
      </c>
      <c r="F6" s="85">
        <v>5909.9893900000006</v>
      </c>
      <c r="G6" s="86">
        <v>-3.2789556662815476</v>
      </c>
      <c r="H6" s="381">
        <v>70.362127769850474</v>
      </c>
    </row>
    <row r="7" spans="1:65" x14ac:dyDescent="0.2">
      <c r="A7" s="60" t="s">
        <v>435</v>
      </c>
      <c r="B7" s="61">
        <v>689.28072000000009</v>
      </c>
      <c r="C7" s="87">
        <v>8.8066935747005939</v>
      </c>
      <c r="D7" s="61">
        <v>4339.0758900000019</v>
      </c>
      <c r="E7" s="87">
        <v>9.148730333564675</v>
      </c>
      <c r="F7" s="61">
        <v>8399.3898100000006</v>
      </c>
      <c r="G7" s="87">
        <v>6.9910597737054134</v>
      </c>
      <c r="H7" s="87">
        <v>100</v>
      </c>
    </row>
    <row r="8" spans="1:65" x14ac:dyDescent="0.2">
      <c r="A8" s="66" t="s">
        <v>424</v>
      </c>
      <c r="B8" s="420">
        <v>597.15896000000009</v>
      </c>
      <c r="C8" s="606">
        <v>19.107661937416477</v>
      </c>
      <c r="D8" s="418">
        <v>3662.0746400000007</v>
      </c>
      <c r="E8" s="606">
        <v>13.950865419424268</v>
      </c>
      <c r="F8" s="418">
        <v>7035.2864700000009</v>
      </c>
      <c r="G8" s="606">
        <v>12.957302263144124</v>
      </c>
      <c r="H8" s="710">
        <v>83.759494786443312</v>
      </c>
    </row>
    <row r="9" spans="1:65" x14ac:dyDescent="0.2">
      <c r="H9" s="79" t="s">
        <v>220</v>
      </c>
    </row>
    <row r="10" spans="1:65" x14ac:dyDescent="0.2">
      <c r="A10" s="80" t="s">
        <v>476</v>
      </c>
    </row>
    <row r="11" spans="1:65" x14ac:dyDescent="0.2">
      <c r="A11" s="80" t="s">
        <v>436</v>
      </c>
    </row>
    <row r="12" spans="1:65" x14ac:dyDescent="0.2">
      <c r="A12" s="133" t="s">
        <v>528</v>
      </c>
    </row>
  </sheetData>
  <mergeCells count="3">
    <mergeCell ref="B3:C3"/>
    <mergeCell ref="D3:E3"/>
    <mergeCell ref="F3:H3"/>
  </mergeCells>
  <conditionalFormatting sqref="C6">
    <cfRule type="cellIs" dxfId="149" priority="1" operator="between">
      <formula>0</formula>
      <formula>0.5</formula>
    </cfRule>
    <cfRule type="cellIs" dxfId="148" priority="2" operator="between">
      <formula>-0.49</formula>
      <formula>0</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Normal="100" zoomScaleSheetLayoutView="100" workbookViewId="0">
      <selection activeCell="A2" sqref="A2"/>
    </sheetView>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125" style="3" customWidth="1"/>
    <col min="7" max="7" width="11.625" style="3" customWidth="1"/>
    <col min="8" max="10" width="11" style="3"/>
    <col min="11" max="243" width="10" style="3"/>
    <col min="244" max="244" width="14.5" style="3" customWidth="1"/>
    <col min="245" max="245" width="9.625" style="3" customWidth="1"/>
    <col min="246" max="246" width="6.125" style="3" bestFit="1" customWidth="1"/>
    <col min="247" max="247" width="7.625" style="3" bestFit="1" customWidth="1"/>
    <col min="248" max="248" width="5.625" style="3" customWidth="1"/>
    <col min="249" max="249" width="6.625" style="3" bestFit="1" customWidth="1"/>
    <col min="250" max="250" width="7.625" style="3" bestFit="1" customWidth="1"/>
    <col min="251" max="251" width="11.125" style="3" bestFit="1" customWidth="1"/>
    <col min="252" max="252" width="5.625" style="3" customWidth="1"/>
    <col min="253" max="253" width="7.625" style="3" bestFit="1" customWidth="1"/>
    <col min="254" max="254" width="10.5" style="3" bestFit="1" customWidth="1"/>
    <col min="255" max="255" width="6.5" style="3" customWidth="1"/>
    <col min="256" max="257" width="8" style="3" bestFit="1" customWidth="1"/>
    <col min="258" max="258" width="8.125" style="3" customWidth="1"/>
    <col min="259" max="259" width="10.62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625" style="3" bestFit="1" customWidth="1"/>
    <col min="504" max="504" width="5.625" style="3" customWidth="1"/>
    <col min="505" max="505" width="6.625" style="3" bestFit="1" customWidth="1"/>
    <col min="506" max="506" width="7.625" style="3" bestFit="1" customWidth="1"/>
    <col min="507" max="507" width="11.125" style="3" bestFit="1" customWidth="1"/>
    <col min="508" max="508" width="5.625" style="3" customWidth="1"/>
    <col min="509" max="509" width="7.625" style="3" bestFit="1" customWidth="1"/>
    <col min="510" max="510" width="10.5" style="3" bestFit="1" customWidth="1"/>
    <col min="511" max="511" width="6.5" style="3" customWidth="1"/>
    <col min="512" max="513" width="8" style="3" bestFit="1" customWidth="1"/>
    <col min="514" max="514" width="8.125" style="3" customWidth="1"/>
    <col min="515" max="515" width="10.62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625" style="3" bestFit="1" customWidth="1"/>
    <col min="760" max="760" width="5.625" style="3" customWidth="1"/>
    <col min="761" max="761" width="6.625" style="3" bestFit="1" customWidth="1"/>
    <col min="762" max="762" width="7.625" style="3" bestFit="1" customWidth="1"/>
    <col min="763" max="763" width="11.125" style="3" bestFit="1" customWidth="1"/>
    <col min="764" max="764" width="5.625" style="3" customWidth="1"/>
    <col min="765" max="765" width="7.625" style="3" bestFit="1" customWidth="1"/>
    <col min="766" max="766" width="10.5" style="3" bestFit="1" customWidth="1"/>
    <col min="767" max="767" width="6.5" style="3" customWidth="1"/>
    <col min="768" max="769" width="8" style="3" bestFit="1" customWidth="1"/>
    <col min="770" max="770" width="8.125" style="3" customWidth="1"/>
    <col min="771" max="771" width="10.62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625" style="3" bestFit="1" customWidth="1"/>
    <col min="1016" max="1016" width="5.625" style="3" customWidth="1"/>
    <col min="1017" max="1017" width="6.625" style="3" bestFit="1" customWidth="1"/>
    <col min="1018" max="1018" width="7.625" style="3" bestFit="1" customWidth="1"/>
    <col min="1019" max="1019" width="11.125" style="3" bestFit="1" customWidth="1"/>
    <col min="1020" max="1020" width="5.625" style="3" customWidth="1"/>
    <col min="1021" max="1021" width="7.625" style="3" bestFit="1" customWidth="1"/>
    <col min="1022" max="1022" width="10.5" style="3" bestFit="1" customWidth="1"/>
    <col min="1023" max="1023" width="6.5" style="3" customWidth="1"/>
    <col min="1024" max="1025" width="8" style="3" bestFit="1" customWidth="1"/>
    <col min="1026" max="1026" width="8.125" style="3" customWidth="1"/>
    <col min="1027" max="1027" width="10.62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625" style="3" bestFit="1" customWidth="1"/>
    <col min="1272" max="1272" width="5.625" style="3" customWidth="1"/>
    <col min="1273" max="1273" width="6.625" style="3" bestFit="1" customWidth="1"/>
    <col min="1274" max="1274" width="7.625" style="3" bestFit="1" customWidth="1"/>
    <col min="1275" max="1275" width="11.125" style="3" bestFit="1" customWidth="1"/>
    <col min="1276" max="1276" width="5.625" style="3" customWidth="1"/>
    <col min="1277" max="1277" width="7.625" style="3" bestFit="1" customWidth="1"/>
    <col min="1278" max="1278" width="10.5" style="3" bestFit="1" customWidth="1"/>
    <col min="1279" max="1279" width="6.5" style="3" customWidth="1"/>
    <col min="1280" max="1281" width="8" style="3" bestFit="1" customWidth="1"/>
    <col min="1282" max="1282" width="8.125" style="3" customWidth="1"/>
    <col min="1283" max="1283" width="10.62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625" style="3" bestFit="1" customWidth="1"/>
    <col min="1528" max="1528" width="5.625" style="3" customWidth="1"/>
    <col min="1529" max="1529" width="6.625" style="3" bestFit="1" customWidth="1"/>
    <col min="1530" max="1530" width="7.625" style="3" bestFit="1" customWidth="1"/>
    <col min="1531" max="1531" width="11.125" style="3" bestFit="1" customWidth="1"/>
    <col min="1532" max="1532" width="5.625" style="3" customWidth="1"/>
    <col min="1533" max="1533" width="7.625" style="3" bestFit="1" customWidth="1"/>
    <col min="1534" max="1534" width="10.5" style="3" bestFit="1" customWidth="1"/>
    <col min="1535" max="1535" width="6.5" style="3" customWidth="1"/>
    <col min="1536" max="1537" width="8" style="3" bestFit="1" customWidth="1"/>
    <col min="1538" max="1538" width="8.125" style="3" customWidth="1"/>
    <col min="1539" max="1539" width="10.62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625" style="3" bestFit="1" customWidth="1"/>
    <col min="1784" max="1784" width="5.625" style="3" customWidth="1"/>
    <col min="1785" max="1785" width="6.625" style="3" bestFit="1" customWidth="1"/>
    <col min="1786" max="1786" width="7.625" style="3" bestFit="1" customWidth="1"/>
    <col min="1787" max="1787" width="11.125" style="3" bestFit="1" customWidth="1"/>
    <col min="1788" max="1788" width="5.625" style="3" customWidth="1"/>
    <col min="1789" max="1789" width="7.625" style="3" bestFit="1" customWidth="1"/>
    <col min="1790" max="1790" width="10.5" style="3" bestFit="1" customWidth="1"/>
    <col min="1791" max="1791" width="6.5" style="3" customWidth="1"/>
    <col min="1792" max="1793" width="8" style="3" bestFit="1" customWidth="1"/>
    <col min="1794" max="1794" width="8.125" style="3" customWidth="1"/>
    <col min="1795" max="1795" width="10.62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625" style="3" bestFit="1" customWidth="1"/>
    <col min="2040" max="2040" width="5.625" style="3" customWidth="1"/>
    <col min="2041" max="2041" width="6.625" style="3" bestFit="1" customWidth="1"/>
    <col min="2042" max="2042" width="7.625" style="3" bestFit="1" customWidth="1"/>
    <col min="2043" max="2043" width="11.125" style="3" bestFit="1" customWidth="1"/>
    <col min="2044" max="2044" width="5.625" style="3" customWidth="1"/>
    <col min="2045" max="2045" width="7.625" style="3" bestFit="1" customWidth="1"/>
    <col min="2046" max="2046" width="10.5" style="3" bestFit="1" customWidth="1"/>
    <col min="2047" max="2047" width="6.5" style="3" customWidth="1"/>
    <col min="2048" max="2049" width="8" style="3" bestFit="1" customWidth="1"/>
    <col min="2050" max="2050" width="8.125" style="3" customWidth="1"/>
    <col min="2051" max="2051" width="10.62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625" style="3" bestFit="1" customWidth="1"/>
    <col min="2296" max="2296" width="5.625" style="3" customWidth="1"/>
    <col min="2297" max="2297" width="6.625" style="3" bestFit="1" customWidth="1"/>
    <col min="2298" max="2298" width="7.625" style="3" bestFit="1" customWidth="1"/>
    <col min="2299" max="2299" width="11.125" style="3" bestFit="1" customWidth="1"/>
    <col min="2300" max="2300" width="5.625" style="3" customWidth="1"/>
    <col min="2301" max="2301" width="7.625" style="3" bestFit="1" customWidth="1"/>
    <col min="2302" max="2302" width="10.5" style="3" bestFit="1" customWidth="1"/>
    <col min="2303" max="2303" width="6.5" style="3" customWidth="1"/>
    <col min="2304" max="2305" width="8" style="3" bestFit="1" customWidth="1"/>
    <col min="2306" max="2306" width="8.125" style="3" customWidth="1"/>
    <col min="2307" max="2307" width="10.62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625" style="3" bestFit="1" customWidth="1"/>
    <col min="2552" max="2552" width="5.625" style="3" customWidth="1"/>
    <col min="2553" max="2553" width="6.625" style="3" bestFit="1" customWidth="1"/>
    <col min="2554" max="2554" width="7.625" style="3" bestFit="1" customWidth="1"/>
    <col min="2555" max="2555" width="11.125" style="3" bestFit="1" customWidth="1"/>
    <col min="2556" max="2556" width="5.625" style="3" customWidth="1"/>
    <col min="2557" max="2557" width="7.625" style="3" bestFit="1" customWidth="1"/>
    <col min="2558" max="2558" width="10.5" style="3" bestFit="1" customWidth="1"/>
    <col min="2559" max="2559" width="6.5" style="3" customWidth="1"/>
    <col min="2560" max="2561" width="8" style="3" bestFit="1" customWidth="1"/>
    <col min="2562" max="2562" width="8.125" style="3" customWidth="1"/>
    <col min="2563" max="2563" width="10.62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625" style="3" bestFit="1" customWidth="1"/>
    <col min="2808" max="2808" width="5.625" style="3" customWidth="1"/>
    <col min="2809" max="2809" width="6.625" style="3" bestFit="1" customWidth="1"/>
    <col min="2810" max="2810" width="7.625" style="3" bestFit="1" customWidth="1"/>
    <col min="2811" max="2811" width="11.125" style="3" bestFit="1" customWidth="1"/>
    <col min="2812" max="2812" width="5.625" style="3" customWidth="1"/>
    <col min="2813" max="2813" width="7.625" style="3" bestFit="1" customWidth="1"/>
    <col min="2814" max="2814" width="10.5" style="3" bestFit="1" customWidth="1"/>
    <col min="2815" max="2815" width="6.5" style="3" customWidth="1"/>
    <col min="2816" max="2817" width="8" style="3" bestFit="1" customWidth="1"/>
    <col min="2818" max="2818" width="8.125" style="3" customWidth="1"/>
    <col min="2819" max="2819" width="10.62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625" style="3" bestFit="1" customWidth="1"/>
    <col min="3064" max="3064" width="5.625" style="3" customWidth="1"/>
    <col min="3065" max="3065" width="6.625" style="3" bestFit="1" customWidth="1"/>
    <col min="3066" max="3066" width="7.625" style="3" bestFit="1" customWidth="1"/>
    <col min="3067" max="3067" width="11.125" style="3" bestFit="1" customWidth="1"/>
    <col min="3068" max="3068" width="5.625" style="3" customWidth="1"/>
    <col min="3069" max="3069" width="7.625" style="3" bestFit="1" customWidth="1"/>
    <col min="3070" max="3070" width="10.5" style="3" bestFit="1" customWidth="1"/>
    <col min="3071" max="3071" width="6.5" style="3" customWidth="1"/>
    <col min="3072" max="3073" width="8" style="3" bestFit="1" customWidth="1"/>
    <col min="3074" max="3074" width="8.125" style="3" customWidth="1"/>
    <col min="3075" max="3075" width="10.62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625" style="3" bestFit="1" customWidth="1"/>
    <col min="3320" max="3320" width="5.625" style="3" customWidth="1"/>
    <col min="3321" max="3321" width="6.625" style="3" bestFit="1" customWidth="1"/>
    <col min="3322" max="3322" width="7.625" style="3" bestFit="1" customWidth="1"/>
    <col min="3323" max="3323" width="11.125" style="3" bestFit="1" customWidth="1"/>
    <col min="3324" max="3324" width="5.625" style="3" customWidth="1"/>
    <col min="3325" max="3325" width="7.625" style="3" bestFit="1" customWidth="1"/>
    <col min="3326" max="3326" width="10.5" style="3" bestFit="1" customWidth="1"/>
    <col min="3327" max="3327" width="6.5" style="3" customWidth="1"/>
    <col min="3328" max="3329" width="8" style="3" bestFit="1" customWidth="1"/>
    <col min="3330" max="3330" width="8.125" style="3" customWidth="1"/>
    <col min="3331" max="3331" width="10.62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625" style="3" bestFit="1" customWidth="1"/>
    <col min="3576" max="3576" width="5.625" style="3" customWidth="1"/>
    <col min="3577" max="3577" width="6.625" style="3" bestFit="1" customWidth="1"/>
    <col min="3578" max="3578" width="7.625" style="3" bestFit="1" customWidth="1"/>
    <col min="3579" max="3579" width="11.125" style="3" bestFit="1" customWidth="1"/>
    <col min="3580" max="3580" width="5.625" style="3" customWidth="1"/>
    <col min="3581" max="3581" width="7.625" style="3" bestFit="1" customWidth="1"/>
    <col min="3582" max="3582" width="10.5" style="3" bestFit="1" customWidth="1"/>
    <col min="3583" max="3583" width="6.5" style="3" customWidth="1"/>
    <col min="3584" max="3585" width="8" style="3" bestFit="1" customWidth="1"/>
    <col min="3586" max="3586" width="8.125" style="3" customWidth="1"/>
    <col min="3587" max="3587" width="10.62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625" style="3" bestFit="1" customWidth="1"/>
    <col min="3832" max="3832" width="5.625" style="3" customWidth="1"/>
    <col min="3833" max="3833" width="6.625" style="3" bestFit="1" customWidth="1"/>
    <col min="3834" max="3834" width="7.625" style="3" bestFit="1" customWidth="1"/>
    <col min="3835" max="3835" width="11.125" style="3" bestFit="1" customWidth="1"/>
    <col min="3836" max="3836" width="5.625" style="3" customWidth="1"/>
    <col min="3837" max="3837" width="7.625" style="3" bestFit="1" customWidth="1"/>
    <col min="3838" max="3838" width="10.5" style="3" bestFit="1" customWidth="1"/>
    <col min="3839" max="3839" width="6.5" style="3" customWidth="1"/>
    <col min="3840" max="3841" width="8" style="3" bestFit="1" customWidth="1"/>
    <col min="3842" max="3842" width="8.125" style="3" customWidth="1"/>
    <col min="3843" max="3843" width="10.62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625" style="3" bestFit="1" customWidth="1"/>
    <col min="4088" max="4088" width="5.625" style="3" customWidth="1"/>
    <col min="4089" max="4089" width="6.625" style="3" bestFit="1" customWidth="1"/>
    <col min="4090" max="4090" width="7.625" style="3" bestFit="1" customWidth="1"/>
    <col min="4091" max="4091" width="11.125" style="3" bestFit="1" customWidth="1"/>
    <col min="4092" max="4092" width="5.625" style="3" customWidth="1"/>
    <col min="4093" max="4093" width="7.625" style="3" bestFit="1" customWidth="1"/>
    <col min="4094" max="4094" width="10.5" style="3" bestFit="1" customWidth="1"/>
    <col min="4095" max="4095" width="6.5" style="3" customWidth="1"/>
    <col min="4096" max="4097" width="8" style="3" bestFit="1" customWidth="1"/>
    <col min="4098" max="4098" width="8.125" style="3" customWidth="1"/>
    <col min="4099" max="4099" width="10.62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625" style="3" bestFit="1" customWidth="1"/>
    <col min="4344" max="4344" width="5.625" style="3" customWidth="1"/>
    <col min="4345" max="4345" width="6.625" style="3" bestFit="1" customWidth="1"/>
    <col min="4346" max="4346" width="7.625" style="3" bestFit="1" customWidth="1"/>
    <col min="4347" max="4347" width="11.125" style="3" bestFit="1" customWidth="1"/>
    <col min="4348" max="4348" width="5.625" style="3" customWidth="1"/>
    <col min="4349" max="4349" width="7.625" style="3" bestFit="1" customWidth="1"/>
    <col min="4350" max="4350" width="10.5" style="3" bestFit="1" customWidth="1"/>
    <col min="4351" max="4351" width="6.5" style="3" customWidth="1"/>
    <col min="4352" max="4353" width="8" style="3" bestFit="1" customWidth="1"/>
    <col min="4354" max="4354" width="8.125" style="3" customWidth="1"/>
    <col min="4355" max="4355" width="10.62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625" style="3" bestFit="1" customWidth="1"/>
    <col min="4600" max="4600" width="5.625" style="3" customWidth="1"/>
    <col min="4601" max="4601" width="6.625" style="3" bestFit="1" customWidth="1"/>
    <col min="4602" max="4602" width="7.625" style="3" bestFit="1" customWidth="1"/>
    <col min="4603" max="4603" width="11.125" style="3" bestFit="1" customWidth="1"/>
    <col min="4604" max="4604" width="5.625" style="3" customWidth="1"/>
    <col min="4605" max="4605" width="7.625" style="3" bestFit="1" customWidth="1"/>
    <col min="4606" max="4606" width="10.5" style="3" bestFit="1" customWidth="1"/>
    <col min="4607" max="4607" width="6.5" style="3" customWidth="1"/>
    <col min="4608" max="4609" width="8" style="3" bestFit="1" customWidth="1"/>
    <col min="4610" max="4610" width="8.125" style="3" customWidth="1"/>
    <col min="4611" max="4611" width="10.62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625" style="3" bestFit="1" customWidth="1"/>
    <col min="4856" max="4856" width="5.625" style="3" customWidth="1"/>
    <col min="4857" max="4857" width="6.625" style="3" bestFit="1" customWidth="1"/>
    <col min="4858" max="4858" width="7.625" style="3" bestFit="1" customWidth="1"/>
    <col min="4859" max="4859" width="11.125" style="3" bestFit="1" customWidth="1"/>
    <col min="4860" max="4860" width="5.625" style="3" customWidth="1"/>
    <col min="4861" max="4861" width="7.625" style="3" bestFit="1" customWidth="1"/>
    <col min="4862" max="4862" width="10.5" style="3" bestFit="1" customWidth="1"/>
    <col min="4863" max="4863" width="6.5" style="3" customWidth="1"/>
    <col min="4864" max="4865" width="8" style="3" bestFit="1" customWidth="1"/>
    <col min="4866" max="4866" width="8.125" style="3" customWidth="1"/>
    <col min="4867" max="4867" width="10.62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625" style="3" bestFit="1" customWidth="1"/>
    <col min="5112" max="5112" width="5.625" style="3" customWidth="1"/>
    <col min="5113" max="5113" width="6.625" style="3" bestFit="1" customWidth="1"/>
    <col min="5114" max="5114" width="7.625" style="3" bestFit="1" customWidth="1"/>
    <col min="5115" max="5115" width="11.125" style="3" bestFit="1" customWidth="1"/>
    <col min="5116" max="5116" width="5.625" style="3" customWidth="1"/>
    <col min="5117" max="5117" width="7.625" style="3" bestFit="1" customWidth="1"/>
    <col min="5118" max="5118" width="10.5" style="3" bestFit="1" customWidth="1"/>
    <col min="5119" max="5119" width="6.5" style="3" customWidth="1"/>
    <col min="5120" max="5121" width="8" style="3" bestFit="1" customWidth="1"/>
    <col min="5122" max="5122" width="8.125" style="3" customWidth="1"/>
    <col min="5123" max="5123" width="10.62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625" style="3" bestFit="1" customWidth="1"/>
    <col min="5368" max="5368" width="5.625" style="3" customWidth="1"/>
    <col min="5369" max="5369" width="6.625" style="3" bestFit="1" customWidth="1"/>
    <col min="5370" max="5370" width="7.625" style="3" bestFit="1" customWidth="1"/>
    <col min="5371" max="5371" width="11.125" style="3" bestFit="1" customWidth="1"/>
    <col min="5372" max="5372" width="5.625" style="3" customWidth="1"/>
    <col min="5373" max="5373" width="7.625" style="3" bestFit="1" customWidth="1"/>
    <col min="5374" max="5374" width="10.5" style="3" bestFit="1" customWidth="1"/>
    <col min="5375" max="5375" width="6.5" style="3" customWidth="1"/>
    <col min="5376" max="5377" width="8" style="3" bestFit="1" customWidth="1"/>
    <col min="5378" max="5378" width="8.125" style="3" customWidth="1"/>
    <col min="5379" max="5379" width="10.62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625" style="3" bestFit="1" customWidth="1"/>
    <col min="5624" max="5624" width="5.625" style="3" customWidth="1"/>
    <col min="5625" max="5625" width="6.625" style="3" bestFit="1" customWidth="1"/>
    <col min="5626" max="5626" width="7.625" style="3" bestFit="1" customWidth="1"/>
    <col min="5627" max="5627" width="11.125" style="3" bestFit="1" customWidth="1"/>
    <col min="5628" max="5628" width="5.625" style="3" customWidth="1"/>
    <col min="5629" max="5629" width="7.625" style="3" bestFit="1" customWidth="1"/>
    <col min="5630" max="5630" width="10.5" style="3" bestFit="1" customWidth="1"/>
    <col min="5631" max="5631" width="6.5" style="3" customWidth="1"/>
    <col min="5632" max="5633" width="8" style="3" bestFit="1" customWidth="1"/>
    <col min="5634" max="5634" width="8.125" style="3" customWidth="1"/>
    <col min="5635" max="5635" width="10.62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625" style="3" bestFit="1" customWidth="1"/>
    <col min="5880" max="5880" width="5.625" style="3" customWidth="1"/>
    <col min="5881" max="5881" width="6.625" style="3" bestFit="1" customWidth="1"/>
    <col min="5882" max="5882" width="7.625" style="3" bestFit="1" customWidth="1"/>
    <col min="5883" max="5883" width="11.125" style="3" bestFit="1" customWidth="1"/>
    <col min="5884" max="5884" width="5.625" style="3" customWidth="1"/>
    <col min="5885" max="5885" width="7.625" style="3" bestFit="1" customWidth="1"/>
    <col min="5886" max="5886" width="10.5" style="3" bestFit="1" customWidth="1"/>
    <col min="5887" max="5887" width="6.5" style="3" customWidth="1"/>
    <col min="5888" max="5889" width="8" style="3" bestFit="1" customWidth="1"/>
    <col min="5890" max="5890" width="8.125" style="3" customWidth="1"/>
    <col min="5891" max="5891" width="10.62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625" style="3" bestFit="1" customWidth="1"/>
    <col min="6136" max="6136" width="5.625" style="3" customWidth="1"/>
    <col min="6137" max="6137" width="6.625" style="3" bestFit="1" customWidth="1"/>
    <col min="6138" max="6138" width="7.625" style="3" bestFit="1" customWidth="1"/>
    <col min="6139" max="6139" width="11.125" style="3" bestFit="1" customWidth="1"/>
    <col min="6140" max="6140" width="5.625" style="3" customWidth="1"/>
    <col min="6141" max="6141" width="7.625" style="3" bestFit="1" customWidth="1"/>
    <col min="6142" max="6142" width="10.5" style="3" bestFit="1" customWidth="1"/>
    <col min="6143" max="6143" width="6.5" style="3" customWidth="1"/>
    <col min="6144" max="6145" width="8" style="3" bestFit="1" customWidth="1"/>
    <col min="6146" max="6146" width="8.125" style="3" customWidth="1"/>
    <col min="6147" max="6147" width="10.62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625" style="3" bestFit="1" customWidth="1"/>
    <col min="6392" max="6392" width="5.625" style="3" customWidth="1"/>
    <col min="6393" max="6393" width="6.625" style="3" bestFit="1" customWidth="1"/>
    <col min="6394" max="6394" width="7.625" style="3" bestFit="1" customWidth="1"/>
    <col min="6395" max="6395" width="11.125" style="3" bestFit="1" customWidth="1"/>
    <col min="6396" max="6396" width="5.625" style="3" customWidth="1"/>
    <col min="6397" max="6397" width="7.625" style="3" bestFit="1" customWidth="1"/>
    <col min="6398" max="6398" width="10.5" style="3" bestFit="1" customWidth="1"/>
    <col min="6399" max="6399" width="6.5" style="3" customWidth="1"/>
    <col min="6400" max="6401" width="8" style="3" bestFit="1" customWidth="1"/>
    <col min="6402" max="6402" width="8.125" style="3" customWidth="1"/>
    <col min="6403" max="6403" width="10.62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625" style="3" bestFit="1" customWidth="1"/>
    <col min="6648" max="6648" width="5.625" style="3" customWidth="1"/>
    <col min="6649" max="6649" width="6.625" style="3" bestFit="1" customWidth="1"/>
    <col min="6650" max="6650" width="7.625" style="3" bestFit="1" customWidth="1"/>
    <col min="6651" max="6651" width="11.125" style="3" bestFit="1" customWidth="1"/>
    <col min="6652" max="6652" width="5.625" style="3" customWidth="1"/>
    <col min="6653" max="6653" width="7.625" style="3" bestFit="1" customWidth="1"/>
    <col min="6654" max="6654" width="10.5" style="3" bestFit="1" customWidth="1"/>
    <col min="6655" max="6655" width="6.5" style="3" customWidth="1"/>
    <col min="6656" max="6657" width="8" style="3" bestFit="1" customWidth="1"/>
    <col min="6658" max="6658" width="8.125" style="3" customWidth="1"/>
    <col min="6659" max="6659" width="10.62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625" style="3" bestFit="1" customWidth="1"/>
    <col min="6904" max="6904" width="5.625" style="3" customWidth="1"/>
    <col min="6905" max="6905" width="6.625" style="3" bestFit="1" customWidth="1"/>
    <col min="6906" max="6906" width="7.625" style="3" bestFit="1" customWidth="1"/>
    <col min="6907" max="6907" width="11.125" style="3" bestFit="1" customWidth="1"/>
    <col min="6908" max="6908" width="5.625" style="3" customWidth="1"/>
    <col min="6909" max="6909" width="7.625" style="3" bestFit="1" customWidth="1"/>
    <col min="6910" max="6910" width="10.5" style="3" bestFit="1" customWidth="1"/>
    <col min="6911" max="6911" width="6.5" style="3" customWidth="1"/>
    <col min="6912" max="6913" width="8" style="3" bestFit="1" customWidth="1"/>
    <col min="6914" max="6914" width="8.125" style="3" customWidth="1"/>
    <col min="6915" max="6915" width="10.62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625" style="3" bestFit="1" customWidth="1"/>
    <col min="7160" max="7160" width="5.625" style="3" customWidth="1"/>
    <col min="7161" max="7161" width="6.625" style="3" bestFit="1" customWidth="1"/>
    <col min="7162" max="7162" width="7.625" style="3" bestFit="1" customWidth="1"/>
    <col min="7163" max="7163" width="11.125" style="3" bestFit="1" customWidth="1"/>
    <col min="7164" max="7164" width="5.625" style="3" customWidth="1"/>
    <col min="7165" max="7165" width="7.625" style="3" bestFit="1" customWidth="1"/>
    <col min="7166" max="7166" width="10.5" style="3" bestFit="1" customWidth="1"/>
    <col min="7167" max="7167" width="6.5" style="3" customWidth="1"/>
    <col min="7168" max="7169" width="8" style="3" bestFit="1" customWidth="1"/>
    <col min="7170" max="7170" width="8.125" style="3" customWidth="1"/>
    <col min="7171" max="7171" width="10.62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625" style="3" bestFit="1" customWidth="1"/>
    <col min="7416" max="7416" width="5.625" style="3" customWidth="1"/>
    <col min="7417" max="7417" width="6.625" style="3" bestFit="1" customWidth="1"/>
    <col min="7418" max="7418" width="7.625" style="3" bestFit="1" customWidth="1"/>
    <col min="7419" max="7419" width="11.125" style="3" bestFit="1" customWidth="1"/>
    <col min="7420" max="7420" width="5.625" style="3" customWidth="1"/>
    <col min="7421" max="7421" width="7.625" style="3" bestFit="1" customWidth="1"/>
    <col min="7422" max="7422" width="10.5" style="3" bestFit="1" customWidth="1"/>
    <col min="7423" max="7423" width="6.5" style="3" customWidth="1"/>
    <col min="7424" max="7425" width="8" style="3" bestFit="1" customWidth="1"/>
    <col min="7426" max="7426" width="8.125" style="3" customWidth="1"/>
    <col min="7427" max="7427" width="10.62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625" style="3" bestFit="1" customWidth="1"/>
    <col min="7672" max="7672" width="5.625" style="3" customWidth="1"/>
    <col min="7673" max="7673" width="6.625" style="3" bestFit="1" customWidth="1"/>
    <col min="7674" max="7674" width="7.625" style="3" bestFit="1" customWidth="1"/>
    <col min="7675" max="7675" width="11.125" style="3" bestFit="1" customWidth="1"/>
    <col min="7676" max="7676" width="5.625" style="3" customWidth="1"/>
    <col min="7677" max="7677" width="7.625" style="3" bestFit="1" customWidth="1"/>
    <col min="7678" max="7678" width="10.5" style="3" bestFit="1" customWidth="1"/>
    <col min="7679" max="7679" width="6.5" style="3" customWidth="1"/>
    <col min="7680" max="7681" width="8" style="3" bestFit="1" customWidth="1"/>
    <col min="7682" max="7682" width="8.125" style="3" customWidth="1"/>
    <col min="7683" max="7683" width="10.62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625" style="3" bestFit="1" customWidth="1"/>
    <col min="7928" max="7928" width="5.625" style="3" customWidth="1"/>
    <col min="7929" max="7929" width="6.625" style="3" bestFit="1" customWidth="1"/>
    <col min="7930" max="7930" width="7.625" style="3" bestFit="1" customWidth="1"/>
    <col min="7931" max="7931" width="11.125" style="3" bestFit="1" customWidth="1"/>
    <col min="7932" max="7932" width="5.625" style="3" customWidth="1"/>
    <col min="7933" max="7933" width="7.625" style="3" bestFit="1" customWidth="1"/>
    <col min="7934" max="7934" width="10.5" style="3" bestFit="1" customWidth="1"/>
    <col min="7935" max="7935" width="6.5" style="3" customWidth="1"/>
    <col min="7936" max="7937" width="8" style="3" bestFit="1" customWidth="1"/>
    <col min="7938" max="7938" width="8.125" style="3" customWidth="1"/>
    <col min="7939" max="7939" width="10.62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625" style="3" bestFit="1" customWidth="1"/>
    <col min="8184" max="8184" width="5.625" style="3" customWidth="1"/>
    <col min="8185" max="8185" width="6.625" style="3" bestFit="1" customWidth="1"/>
    <col min="8186" max="8186" width="7.625" style="3" bestFit="1" customWidth="1"/>
    <col min="8187" max="8187" width="11.125" style="3" bestFit="1" customWidth="1"/>
    <col min="8188" max="8188" width="5.625" style="3" customWidth="1"/>
    <col min="8189" max="8189" width="7.625" style="3" bestFit="1" customWidth="1"/>
    <col min="8190" max="8190" width="10.5" style="3" bestFit="1" customWidth="1"/>
    <col min="8191" max="8191" width="6.5" style="3" customWidth="1"/>
    <col min="8192" max="8193" width="8" style="3" bestFit="1" customWidth="1"/>
    <col min="8194" max="8194" width="8.125" style="3" customWidth="1"/>
    <col min="8195" max="8195" width="10.62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625" style="3" bestFit="1" customWidth="1"/>
    <col min="8440" max="8440" width="5.625" style="3" customWidth="1"/>
    <col min="8441" max="8441" width="6.625" style="3" bestFit="1" customWidth="1"/>
    <col min="8442" max="8442" width="7.625" style="3" bestFit="1" customWidth="1"/>
    <col min="8443" max="8443" width="11.125" style="3" bestFit="1" customWidth="1"/>
    <col min="8444" max="8444" width="5.625" style="3" customWidth="1"/>
    <col min="8445" max="8445" width="7.625" style="3" bestFit="1" customWidth="1"/>
    <col min="8446" max="8446" width="10.5" style="3" bestFit="1" customWidth="1"/>
    <col min="8447" max="8447" width="6.5" style="3" customWidth="1"/>
    <col min="8448" max="8449" width="8" style="3" bestFit="1" customWidth="1"/>
    <col min="8450" max="8450" width="8.125" style="3" customWidth="1"/>
    <col min="8451" max="8451" width="10.62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625" style="3" bestFit="1" customWidth="1"/>
    <col min="8696" max="8696" width="5.625" style="3" customWidth="1"/>
    <col min="8697" max="8697" width="6.625" style="3" bestFit="1" customWidth="1"/>
    <col min="8698" max="8698" width="7.625" style="3" bestFit="1" customWidth="1"/>
    <col min="8699" max="8699" width="11.125" style="3" bestFit="1" customWidth="1"/>
    <col min="8700" max="8700" width="5.625" style="3" customWidth="1"/>
    <col min="8701" max="8701" width="7.625" style="3" bestFit="1" customWidth="1"/>
    <col min="8702" max="8702" width="10.5" style="3" bestFit="1" customWidth="1"/>
    <col min="8703" max="8703" width="6.5" style="3" customWidth="1"/>
    <col min="8704" max="8705" width="8" style="3" bestFit="1" customWidth="1"/>
    <col min="8706" max="8706" width="8.125" style="3" customWidth="1"/>
    <col min="8707" max="8707" width="10.62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625" style="3" bestFit="1" customWidth="1"/>
    <col min="8952" max="8952" width="5.625" style="3" customWidth="1"/>
    <col min="8953" max="8953" width="6.625" style="3" bestFit="1" customWidth="1"/>
    <col min="8954" max="8954" width="7.625" style="3" bestFit="1" customWidth="1"/>
    <col min="8955" max="8955" width="11.125" style="3" bestFit="1" customWidth="1"/>
    <col min="8956" max="8956" width="5.625" style="3" customWidth="1"/>
    <col min="8957" max="8957" width="7.625" style="3" bestFit="1" customWidth="1"/>
    <col min="8958" max="8958" width="10.5" style="3" bestFit="1" customWidth="1"/>
    <col min="8959" max="8959" width="6.5" style="3" customWidth="1"/>
    <col min="8960" max="8961" width="8" style="3" bestFit="1" customWidth="1"/>
    <col min="8962" max="8962" width="8.125" style="3" customWidth="1"/>
    <col min="8963" max="8963" width="10.62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625" style="3" bestFit="1" customWidth="1"/>
    <col min="9208" max="9208" width="5.625" style="3" customWidth="1"/>
    <col min="9209" max="9209" width="6.625" style="3" bestFit="1" customWidth="1"/>
    <col min="9210" max="9210" width="7.625" style="3" bestFit="1" customWidth="1"/>
    <col min="9211" max="9211" width="11.125" style="3" bestFit="1" customWidth="1"/>
    <col min="9212" max="9212" width="5.625" style="3" customWidth="1"/>
    <col min="9213" max="9213" width="7.625" style="3" bestFit="1" customWidth="1"/>
    <col min="9214" max="9214" width="10.5" style="3" bestFit="1" customWidth="1"/>
    <col min="9215" max="9215" width="6.5" style="3" customWidth="1"/>
    <col min="9216" max="9217" width="8" style="3" bestFit="1" customWidth="1"/>
    <col min="9218" max="9218" width="8.125" style="3" customWidth="1"/>
    <col min="9219" max="9219" width="10.62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625" style="3" bestFit="1" customWidth="1"/>
    <col min="9464" max="9464" width="5.625" style="3" customWidth="1"/>
    <col min="9465" max="9465" width="6.625" style="3" bestFit="1" customWidth="1"/>
    <col min="9466" max="9466" width="7.625" style="3" bestFit="1" customWidth="1"/>
    <col min="9467" max="9467" width="11.125" style="3" bestFit="1" customWidth="1"/>
    <col min="9468" max="9468" width="5.625" style="3" customWidth="1"/>
    <col min="9469" max="9469" width="7.625" style="3" bestFit="1" customWidth="1"/>
    <col min="9470" max="9470" width="10.5" style="3" bestFit="1" customWidth="1"/>
    <col min="9471" max="9471" width="6.5" style="3" customWidth="1"/>
    <col min="9472" max="9473" width="8" style="3" bestFit="1" customWidth="1"/>
    <col min="9474" max="9474" width="8.125" style="3" customWidth="1"/>
    <col min="9475" max="9475" width="10.62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625" style="3" bestFit="1" customWidth="1"/>
    <col min="9720" max="9720" width="5.625" style="3" customWidth="1"/>
    <col min="9721" max="9721" width="6.625" style="3" bestFit="1" customWidth="1"/>
    <col min="9722" max="9722" width="7.625" style="3" bestFit="1" customWidth="1"/>
    <col min="9723" max="9723" width="11.125" style="3" bestFit="1" customWidth="1"/>
    <col min="9724" max="9724" width="5.625" style="3" customWidth="1"/>
    <col min="9725" max="9725" width="7.625" style="3" bestFit="1" customWidth="1"/>
    <col min="9726" max="9726" width="10.5" style="3" bestFit="1" customWidth="1"/>
    <col min="9727" max="9727" width="6.5" style="3" customWidth="1"/>
    <col min="9728" max="9729" width="8" style="3" bestFit="1" customWidth="1"/>
    <col min="9730" max="9730" width="8.125" style="3" customWidth="1"/>
    <col min="9731" max="9731" width="10.62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625" style="3" bestFit="1" customWidth="1"/>
    <col min="9976" max="9976" width="5.625" style="3" customWidth="1"/>
    <col min="9977" max="9977" width="6.625" style="3" bestFit="1" customWidth="1"/>
    <col min="9978" max="9978" width="7.625" style="3" bestFit="1" customWidth="1"/>
    <col min="9979" max="9979" width="11.125" style="3" bestFit="1" customWidth="1"/>
    <col min="9980" max="9980" width="5.625" style="3" customWidth="1"/>
    <col min="9981" max="9981" width="7.625" style="3" bestFit="1" customWidth="1"/>
    <col min="9982" max="9982" width="10.5" style="3" bestFit="1" customWidth="1"/>
    <col min="9983" max="9983" width="6.5" style="3" customWidth="1"/>
    <col min="9984" max="9985" width="8" style="3" bestFit="1" customWidth="1"/>
    <col min="9986" max="9986" width="8.125" style="3" customWidth="1"/>
    <col min="9987" max="9987" width="10.62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625" style="3" bestFit="1" customWidth="1"/>
    <col min="10232" max="10232" width="5.625" style="3" customWidth="1"/>
    <col min="10233" max="10233" width="6.625" style="3" bestFit="1" customWidth="1"/>
    <col min="10234" max="10234" width="7.625" style="3" bestFit="1" customWidth="1"/>
    <col min="10235" max="10235" width="11.125" style="3" bestFit="1" customWidth="1"/>
    <col min="10236" max="10236" width="5.625" style="3" customWidth="1"/>
    <col min="10237" max="10237" width="7.625" style="3" bestFit="1" customWidth="1"/>
    <col min="10238" max="10238" width="10.5" style="3" bestFit="1" customWidth="1"/>
    <col min="10239" max="10239" width="6.5" style="3" customWidth="1"/>
    <col min="10240" max="10241" width="8" style="3" bestFit="1" customWidth="1"/>
    <col min="10242" max="10242" width="8.125" style="3" customWidth="1"/>
    <col min="10243" max="10243" width="10.62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625" style="3" bestFit="1" customWidth="1"/>
    <col min="10488" max="10488" width="5.625" style="3" customWidth="1"/>
    <col min="10489" max="10489" width="6.625" style="3" bestFit="1" customWidth="1"/>
    <col min="10490" max="10490" width="7.625" style="3" bestFit="1" customWidth="1"/>
    <col min="10491" max="10491" width="11.125" style="3" bestFit="1" customWidth="1"/>
    <col min="10492" max="10492" width="5.625" style="3" customWidth="1"/>
    <col min="10493" max="10493" width="7.625" style="3" bestFit="1" customWidth="1"/>
    <col min="10494" max="10494" width="10.5" style="3" bestFit="1" customWidth="1"/>
    <col min="10495" max="10495" width="6.5" style="3" customWidth="1"/>
    <col min="10496" max="10497" width="8" style="3" bestFit="1" customWidth="1"/>
    <col min="10498" max="10498" width="8.125" style="3" customWidth="1"/>
    <col min="10499" max="10499" width="10.62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625" style="3" bestFit="1" customWidth="1"/>
    <col min="10744" max="10744" width="5.625" style="3" customWidth="1"/>
    <col min="10745" max="10745" width="6.625" style="3" bestFit="1" customWidth="1"/>
    <col min="10746" max="10746" width="7.625" style="3" bestFit="1" customWidth="1"/>
    <col min="10747" max="10747" width="11.125" style="3" bestFit="1" customWidth="1"/>
    <col min="10748" max="10748" width="5.625" style="3" customWidth="1"/>
    <col min="10749" max="10749" width="7.625" style="3" bestFit="1" customWidth="1"/>
    <col min="10750" max="10750" width="10.5" style="3" bestFit="1" customWidth="1"/>
    <col min="10751" max="10751" width="6.5" style="3" customWidth="1"/>
    <col min="10752" max="10753" width="8" style="3" bestFit="1" customWidth="1"/>
    <col min="10754" max="10754" width="8.125" style="3" customWidth="1"/>
    <col min="10755" max="10755" width="10.62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625" style="3" bestFit="1" customWidth="1"/>
    <col min="11000" max="11000" width="5.625" style="3" customWidth="1"/>
    <col min="11001" max="11001" width="6.625" style="3" bestFit="1" customWidth="1"/>
    <col min="11002" max="11002" width="7.625" style="3" bestFit="1" customWidth="1"/>
    <col min="11003" max="11003" width="11.125" style="3" bestFit="1" customWidth="1"/>
    <col min="11004" max="11004" width="5.625" style="3" customWidth="1"/>
    <col min="11005" max="11005" width="7.625" style="3" bestFit="1" customWidth="1"/>
    <col min="11006" max="11006" width="10.5" style="3" bestFit="1" customWidth="1"/>
    <col min="11007" max="11007" width="6.5" style="3" customWidth="1"/>
    <col min="11008" max="11009" width="8" style="3" bestFit="1" customWidth="1"/>
    <col min="11010" max="11010" width="8.125" style="3" customWidth="1"/>
    <col min="11011" max="11011" width="10.62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625" style="3" bestFit="1" customWidth="1"/>
    <col min="11256" max="11256" width="5.625" style="3" customWidth="1"/>
    <col min="11257" max="11257" width="6.625" style="3" bestFit="1" customWidth="1"/>
    <col min="11258" max="11258" width="7.625" style="3" bestFit="1" customWidth="1"/>
    <col min="11259" max="11259" width="11.125" style="3" bestFit="1" customWidth="1"/>
    <col min="11260" max="11260" width="5.625" style="3" customWidth="1"/>
    <col min="11261" max="11261" width="7.625" style="3" bestFit="1" customWidth="1"/>
    <col min="11262" max="11262" width="10.5" style="3" bestFit="1" customWidth="1"/>
    <col min="11263" max="11263" width="6.5" style="3" customWidth="1"/>
    <col min="11264" max="11265" width="8" style="3" bestFit="1" customWidth="1"/>
    <col min="11266" max="11266" width="8.125" style="3" customWidth="1"/>
    <col min="11267" max="11267" width="10.62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625" style="3" bestFit="1" customWidth="1"/>
    <col min="11512" max="11512" width="5.625" style="3" customWidth="1"/>
    <col min="11513" max="11513" width="6.625" style="3" bestFit="1" customWidth="1"/>
    <col min="11514" max="11514" width="7.625" style="3" bestFit="1" customWidth="1"/>
    <col min="11515" max="11515" width="11.125" style="3" bestFit="1" customWidth="1"/>
    <col min="11516" max="11516" width="5.625" style="3" customWidth="1"/>
    <col min="11517" max="11517" width="7.625" style="3" bestFit="1" customWidth="1"/>
    <col min="11518" max="11518" width="10.5" style="3" bestFit="1" customWidth="1"/>
    <col min="11519" max="11519" width="6.5" style="3" customWidth="1"/>
    <col min="11520" max="11521" width="8" style="3" bestFit="1" customWidth="1"/>
    <col min="11522" max="11522" width="8.125" style="3" customWidth="1"/>
    <col min="11523" max="11523" width="10.62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625" style="3" bestFit="1" customWidth="1"/>
    <col min="11768" max="11768" width="5.625" style="3" customWidth="1"/>
    <col min="11769" max="11769" width="6.625" style="3" bestFit="1" customWidth="1"/>
    <col min="11770" max="11770" width="7.625" style="3" bestFit="1" customWidth="1"/>
    <col min="11771" max="11771" width="11.125" style="3" bestFit="1" customWidth="1"/>
    <col min="11772" max="11772" width="5.625" style="3" customWidth="1"/>
    <col min="11773" max="11773" width="7.625" style="3" bestFit="1" customWidth="1"/>
    <col min="11774" max="11774" width="10.5" style="3" bestFit="1" customWidth="1"/>
    <col min="11775" max="11775" width="6.5" style="3" customWidth="1"/>
    <col min="11776" max="11777" width="8" style="3" bestFit="1" customWidth="1"/>
    <col min="11778" max="11778" width="8.125" style="3" customWidth="1"/>
    <col min="11779" max="11779" width="10.62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625" style="3" bestFit="1" customWidth="1"/>
    <col min="12024" max="12024" width="5.625" style="3" customWidth="1"/>
    <col min="12025" max="12025" width="6.625" style="3" bestFit="1" customWidth="1"/>
    <col min="12026" max="12026" width="7.625" style="3" bestFit="1" customWidth="1"/>
    <col min="12027" max="12027" width="11.125" style="3" bestFit="1" customWidth="1"/>
    <col min="12028" max="12028" width="5.625" style="3" customWidth="1"/>
    <col min="12029" max="12029" width="7.625" style="3" bestFit="1" customWidth="1"/>
    <col min="12030" max="12030" width="10.5" style="3" bestFit="1" customWidth="1"/>
    <col min="12031" max="12031" width="6.5" style="3" customWidth="1"/>
    <col min="12032" max="12033" width="8" style="3" bestFit="1" customWidth="1"/>
    <col min="12034" max="12034" width="8.125" style="3" customWidth="1"/>
    <col min="12035" max="12035" width="10.62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625" style="3" bestFit="1" customWidth="1"/>
    <col min="12280" max="12280" width="5.625" style="3" customWidth="1"/>
    <col min="12281" max="12281" width="6.625" style="3" bestFit="1" customWidth="1"/>
    <col min="12282" max="12282" width="7.625" style="3" bestFit="1" customWidth="1"/>
    <col min="12283" max="12283" width="11.125" style="3" bestFit="1" customWidth="1"/>
    <col min="12284" max="12284" width="5.625" style="3" customWidth="1"/>
    <col min="12285" max="12285" width="7.625" style="3" bestFit="1" customWidth="1"/>
    <col min="12286" max="12286" width="10.5" style="3" bestFit="1" customWidth="1"/>
    <col min="12287" max="12287" width="6.5" style="3" customWidth="1"/>
    <col min="12288" max="12289" width="8" style="3" bestFit="1" customWidth="1"/>
    <col min="12290" max="12290" width="8.125" style="3" customWidth="1"/>
    <col min="12291" max="12291" width="10.62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625" style="3" bestFit="1" customWidth="1"/>
    <col min="12536" max="12536" width="5.625" style="3" customWidth="1"/>
    <col min="12537" max="12537" width="6.625" style="3" bestFit="1" customWidth="1"/>
    <col min="12538" max="12538" width="7.625" style="3" bestFit="1" customWidth="1"/>
    <col min="12539" max="12539" width="11.125" style="3" bestFit="1" customWidth="1"/>
    <col min="12540" max="12540" width="5.625" style="3" customWidth="1"/>
    <col min="12541" max="12541" width="7.625" style="3" bestFit="1" customWidth="1"/>
    <col min="12542" max="12542" width="10.5" style="3" bestFit="1" customWidth="1"/>
    <col min="12543" max="12543" width="6.5" style="3" customWidth="1"/>
    <col min="12544" max="12545" width="8" style="3" bestFit="1" customWidth="1"/>
    <col min="12546" max="12546" width="8.125" style="3" customWidth="1"/>
    <col min="12547" max="12547" width="10.62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625" style="3" bestFit="1" customWidth="1"/>
    <col min="12792" max="12792" width="5.625" style="3" customWidth="1"/>
    <col min="12793" max="12793" width="6.625" style="3" bestFit="1" customWidth="1"/>
    <col min="12794" max="12794" width="7.625" style="3" bestFit="1" customWidth="1"/>
    <col min="12795" max="12795" width="11.125" style="3" bestFit="1" customWidth="1"/>
    <col min="12796" max="12796" width="5.625" style="3" customWidth="1"/>
    <col min="12797" max="12797" width="7.625" style="3" bestFit="1" customWidth="1"/>
    <col min="12798" max="12798" width="10.5" style="3" bestFit="1" customWidth="1"/>
    <col min="12799" max="12799" width="6.5" style="3" customWidth="1"/>
    <col min="12800" max="12801" width="8" style="3" bestFit="1" customWidth="1"/>
    <col min="12802" max="12802" width="8.125" style="3" customWidth="1"/>
    <col min="12803" max="12803" width="10.62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625" style="3" bestFit="1" customWidth="1"/>
    <col min="13048" max="13048" width="5.625" style="3" customWidth="1"/>
    <col min="13049" max="13049" width="6.625" style="3" bestFit="1" customWidth="1"/>
    <col min="13050" max="13050" width="7.625" style="3" bestFit="1" customWidth="1"/>
    <col min="13051" max="13051" width="11.125" style="3" bestFit="1" customWidth="1"/>
    <col min="13052" max="13052" width="5.625" style="3" customWidth="1"/>
    <col min="13053" max="13053" width="7.625" style="3" bestFit="1" customWidth="1"/>
    <col min="13054" max="13054" width="10.5" style="3" bestFit="1" customWidth="1"/>
    <col min="13055" max="13055" width="6.5" style="3" customWidth="1"/>
    <col min="13056" max="13057" width="8" style="3" bestFit="1" customWidth="1"/>
    <col min="13058" max="13058" width="8.125" style="3" customWidth="1"/>
    <col min="13059" max="13059" width="10.62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625" style="3" bestFit="1" customWidth="1"/>
    <col min="13304" max="13304" width="5.625" style="3" customWidth="1"/>
    <col min="13305" max="13305" width="6.625" style="3" bestFit="1" customWidth="1"/>
    <col min="13306" max="13306" width="7.625" style="3" bestFit="1" customWidth="1"/>
    <col min="13307" max="13307" width="11.125" style="3" bestFit="1" customWidth="1"/>
    <col min="13308" max="13308" width="5.625" style="3" customWidth="1"/>
    <col min="13309" max="13309" width="7.625" style="3" bestFit="1" customWidth="1"/>
    <col min="13310" max="13310" width="10.5" style="3" bestFit="1" customWidth="1"/>
    <col min="13311" max="13311" width="6.5" style="3" customWidth="1"/>
    <col min="13312" max="13313" width="8" style="3" bestFit="1" customWidth="1"/>
    <col min="13314" max="13314" width="8.125" style="3" customWidth="1"/>
    <col min="13315" max="13315" width="10.62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625" style="3" bestFit="1" customWidth="1"/>
    <col min="13560" max="13560" width="5.625" style="3" customWidth="1"/>
    <col min="13561" max="13561" width="6.625" style="3" bestFit="1" customWidth="1"/>
    <col min="13562" max="13562" width="7.625" style="3" bestFit="1" customWidth="1"/>
    <col min="13563" max="13563" width="11.125" style="3" bestFit="1" customWidth="1"/>
    <col min="13564" max="13564" width="5.625" style="3" customWidth="1"/>
    <col min="13565" max="13565" width="7.625" style="3" bestFit="1" customWidth="1"/>
    <col min="13566" max="13566" width="10.5" style="3" bestFit="1" customWidth="1"/>
    <col min="13567" max="13567" width="6.5" style="3" customWidth="1"/>
    <col min="13568" max="13569" width="8" style="3" bestFit="1" customWidth="1"/>
    <col min="13570" max="13570" width="8.125" style="3" customWidth="1"/>
    <col min="13571" max="13571" width="10.62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625" style="3" bestFit="1" customWidth="1"/>
    <col min="13816" max="13816" width="5.625" style="3" customWidth="1"/>
    <col min="13817" max="13817" width="6.625" style="3" bestFit="1" customWidth="1"/>
    <col min="13818" max="13818" width="7.625" style="3" bestFit="1" customWidth="1"/>
    <col min="13819" max="13819" width="11.125" style="3" bestFit="1" customWidth="1"/>
    <col min="13820" max="13820" width="5.625" style="3" customWidth="1"/>
    <col min="13821" max="13821" width="7.625" style="3" bestFit="1" customWidth="1"/>
    <col min="13822" max="13822" width="10.5" style="3" bestFit="1" customWidth="1"/>
    <col min="13823" max="13823" width="6.5" style="3" customWidth="1"/>
    <col min="13824" max="13825" width="8" style="3" bestFit="1" customWidth="1"/>
    <col min="13826" max="13826" width="8.125" style="3" customWidth="1"/>
    <col min="13827" max="13827" width="10.62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625" style="3" bestFit="1" customWidth="1"/>
    <col min="14072" max="14072" width="5.625" style="3" customWidth="1"/>
    <col min="14073" max="14073" width="6.625" style="3" bestFit="1" customWidth="1"/>
    <col min="14074" max="14074" width="7.625" style="3" bestFit="1" customWidth="1"/>
    <col min="14075" max="14075" width="11.125" style="3" bestFit="1" customWidth="1"/>
    <col min="14076" max="14076" width="5.625" style="3" customWidth="1"/>
    <col min="14077" max="14077" width="7.625" style="3" bestFit="1" customWidth="1"/>
    <col min="14078" max="14078" width="10.5" style="3" bestFit="1" customWidth="1"/>
    <col min="14079" max="14079" width="6.5" style="3" customWidth="1"/>
    <col min="14080" max="14081" width="8" style="3" bestFit="1" customWidth="1"/>
    <col min="14082" max="14082" width="8.125" style="3" customWidth="1"/>
    <col min="14083" max="14083" width="10.62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625" style="3" bestFit="1" customWidth="1"/>
    <col min="14328" max="14328" width="5.625" style="3" customWidth="1"/>
    <col min="14329" max="14329" width="6.625" style="3" bestFit="1" customWidth="1"/>
    <col min="14330" max="14330" width="7.625" style="3" bestFit="1" customWidth="1"/>
    <col min="14331" max="14331" width="11.125" style="3" bestFit="1" customWidth="1"/>
    <col min="14332" max="14332" width="5.625" style="3" customWidth="1"/>
    <col min="14333" max="14333" width="7.625" style="3" bestFit="1" customWidth="1"/>
    <col min="14334" max="14334" width="10.5" style="3" bestFit="1" customWidth="1"/>
    <col min="14335" max="14335" width="6.5" style="3" customWidth="1"/>
    <col min="14336" max="14337" width="8" style="3" bestFit="1" customWidth="1"/>
    <col min="14338" max="14338" width="8.125" style="3" customWidth="1"/>
    <col min="14339" max="14339" width="10.62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625" style="3" bestFit="1" customWidth="1"/>
    <col min="14584" max="14584" width="5.625" style="3" customWidth="1"/>
    <col min="14585" max="14585" width="6.625" style="3" bestFit="1" customWidth="1"/>
    <col min="14586" max="14586" width="7.625" style="3" bestFit="1" customWidth="1"/>
    <col min="14587" max="14587" width="11.125" style="3" bestFit="1" customWidth="1"/>
    <col min="14588" max="14588" width="5.625" style="3" customWidth="1"/>
    <col min="14589" max="14589" width="7.625" style="3" bestFit="1" customWidth="1"/>
    <col min="14590" max="14590" width="10.5" style="3" bestFit="1" customWidth="1"/>
    <col min="14591" max="14591" width="6.5" style="3" customWidth="1"/>
    <col min="14592" max="14593" width="8" style="3" bestFit="1" customWidth="1"/>
    <col min="14594" max="14594" width="8.125" style="3" customWidth="1"/>
    <col min="14595" max="14595" width="10.62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625" style="3" bestFit="1" customWidth="1"/>
    <col min="14840" max="14840" width="5.625" style="3" customWidth="1"/>
    <col min="14841" max="14841" width="6.625" style="3" bestFit="1" customWidth="1"/>
    <col min="14842" max="14842" width="7.625" style="3" bestFit="1" customWidth="1"/>
    <col min="14843" max="14843" width="11.125" style="3" bestFit="1" customWidth="1"/>
    <col min="14844" max="14844" width="5.625" style="3" customWidth="1"/>
    <col min="14845" max="14845" width="7.625" style="3" bestFit="1" customWidth="1"/>
    <col min="14846" max="14846" width="10.5" style="3" bestFit="1" customWidth="1"/>
    <col min="14847" max="14847" width="6.5" style="3" customWidth="1"/>
    <col min="14848" max="14849" width="8" style="3" bestFit="1" customWidth="1"/>
    <col min="14850" max="14850" width="8.125" style="3" customWidth="1"/>
    <col min="14851" max="14851" width="10.62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625" style="3" bestFit="1" customWidth="1"/>
    <col min="15096" max="15096" width="5.625" style="3" customWidth="1"/>
    <col min="15097" max="15097" width="6.625" style="3" bestFit="1" customWidth="1"/>
    <col min="15098" max="15098" width="7.625" style="3" bestFit="1" customWidth="1"/>
    <col min="15099" max="15099" width="11.125" style="3" bestFit="1" customWidth="1"/>
    <col min="15100" max="15100" width="5.625" style="3" customWidth="1"/>
    <col min="15101" max="15101" width="7.625" style="3" bestFit="1" customWidth="1"/>
    <col min="15102" max="15102" width="10.5" style="3" bestFit="1" customWidth="1"/>
    <col min="15103" max="15103" width="6.5" style="3" customWidth="1"/>
    <col min="15104" max="15105" width="8" style="3" bestFit="1" customWidth="1"/>
    <col min="15106" max="15106" width="8.125" style="3" customWidth="1"/>
    <col min="15107" max="15107" width="10.62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625" style="3" bestFit="1" customWidth="1"/>
    <col min="15352" max="15352" width="5.625" style="3" customWidth="1"/>
    <col min="15353" max="15353" width="6.625" style="3" bestFit="1" customWidth="1"/>
    <col min="15354" max="15354" width="7.625" style="3" bestFit="1" customWidth="1"/>
    <col min="15355" max="15355" width="11.125" style="3" bestFit="1" customWidth="1"/>
    <col min="15356" max="15356" width="5.625" style="3" customWidth="1"/>
    <col min="15357" max="15357" width="7.625" style="3" bestFit="1" customWidth="1"/>
    <col min="15358" max="15358" width="10.5" style="3" bestFit="1" customWidth="1"/>
    <col min="15359" max="15359" width="6.5" style="3" customWidth="1"/>
    <col min="15360" max="15361" width="8" style="3" bestFit="1" customWidth="1"/>
    <col min="15362" max="15362" width="8.125" style="3" customWidth="1"/>
    <col min="15363" max="15363" width="10.62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625" style="3" bestFit="1" customWidth="1"/>
    <col min="15608" max="15608" width="5.625" style="3" customWidth="1"/>
    <col min="15609" max="15609" width="6.625" style="3" bestFit="1" customWidth="1"/>
    <col min="15610" max="15610" width="7.625" style="3" bestFit="1" customWidth="1"/>
    <col min="15611" max="15611" width="11.125" style="3" bestFit="1" customWidth="1"/>
    <col min="15612" max="15612" width="5.625" style="3" customWidth="1"/>
    <col min="15613" max="15613" width="7.625" style="3" bestFit="1" customWidth="1"/>
    <col min="15614" max="15614" width="10.5" style="3" bestFit="1" customWidth="1"/>
    <col min="15615" max="15615" width="6.5" style="3" customWidth="1"/>
    <col min="15616" max="15617" width="8" style="3" bestFit="1" customWidth="1"/>
    <col min="15618" max="15618" width="8.125" style="3" customWidth="1"/>
    <col min="15619" max="15619" width="10.62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625" style="3" bestFit="1" customWidth="1"/>
    <col min="15864" max="15864" width="5.625" style="3" customWidth="1"/>
    <col min="15865" max="15865" width="6.625" style="3" bestFit="1" customWidth="1"/>
    <col min="15866" max="15866" width="7.625" style="3" bestFit="1" customWidth="1"/>
    <col min="15867" max="15867" width="11.125" style="3" bestFit="1" customWidth="1"/>
    <col min="15868" max="15868" width="5.625" style="3" customWidth="1"/>
    <col min="15869" max="15869" width="7.625" style="3" bestFit="1" customWidth="1"/>
    <col min="15870" max="15870" width="10.5" style="3" bestFit="1" customWidth="1"/>
    <col min="15871" max="15871" width="6.5" style="3" customWidth="1"/>
    <col min="15872" max="15873" width="8" style="3" bestFit="1" customWidth="1"/>
    <col min="15874" max="15874" width="8.125" style="3" customWidth="1"/>
    <col min="15875" max="15875" width="10.62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625" style="3" bestFit="1" customWidth="1"/>
    <col min="16120" max="16120" width="5.625" style="3" customWidth="1"/>
    <col min="16121" max="16121" width="6.625" style="3" bestFit="1" customWidth="1"/>
    <col min="16122" max="16122" width="7.625" style="3" bestFit="1" customWidth="1"/>
    <col min="16123" max="16123" width="11.125" style="3" bestFit="1" customWidth="1"/>
    <col min="16124" max="16124" width="5.625" style="3" customWidth="1"/>
    <col min="16125" max="16125" width="7.625" style="3" bestFit="1" customWidth="1"/>
    <col min="16126" max="16126" width="10.5" style="3" bestFit="1" customWidth="1"/>
    <col min="16127" max="16127" width="6.5" style="3" customWidth="1"/>
    <col min="16128" max="16129" width="8" style="3" bestFit="1" customWidth="1"/>
    <col min="16130" max="16130" width="8.125" style="3" customWidth="1"/>
    <col min="16131" max="16131" width="10.62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437</v>
      </c>
    </row>
    <row r="2" spans="1:3" ht="15.75" x14ac:dyDescent="0.25">
      <c r="A2" s="2"/>
      <c r="C2" s="55" t="s">
        <v>151</v>
      </c>
    </row>
    <row r="3" spans="1:3" ht="14.1" customHeight="1" x14ac:dyDescent="0.2">
      <c r="A3" s="90"/>
      <c r="B3" s="281">
        <f>INDICE!A3</f>
        <v>45444</v>
      </c>
      <c r="C3" s="607" t="s">
        <v>116</v>
      </c>
    </row>
    <row r="4" spans="1:3" x14ac:dyDescent="0.2">
      <c r="A4" s="364" t="s">
        <v>153</v>
      </c>
      <c r="B4" s="340">
        <v>34.712410000000006</v>
      </c>
      <c r="C4" s="94">
        <v>474.11113000000006</v>
      </c>
    </row>
    <row r="5" spans="1:3" x14ac:dyDescent="0.2">
      <c r="A5" s="365" t="s">
        <v>154</v>
      </c>
      <c r="B5" s="342">
        <v>0.15964</v>
      </c>
      <c r="C5" s="96">
        <v>1.53566</v>
      </c>
    </row>
    <row r="6" spans="1:3" x14ac:dyDescent="0.2">
      <c r="A6" s="365" t="s">
        <v>155</v>
      </c>
      <c r="B6" s="342">
        <v>1.1647000000000001</v>
      </c>
      <c r="C6" s="96">
        <v>10.449829999999999</v>
      </c>
    </row>
    <row r="7" spans="1:3" x14ac:dyDescent="0.2">
      <c r="A7" s="365" t="s">
        <v>156</v>
      </c>
      <c r="B7" s="342">
        <v>0</v>
      </c>
      <c r="C7" s="96">
        <v>0</v>
      </c>
    </row>
    <row r="8" spans="1:3" x14ac:dyDescent="0.2">
      <c r="A8" s="365" t="s">
        <v>157</v>
      </c>
      <c r="B8" s="342">
        <v>124.16679000000001</v>
      </c>
      <c r="C8" s="96">
        <v>1565.2502299999999</v>
      </c>
    </row>
    <row r="9" spans="1:3" x14ac:dyDescent="0.2">
      <c r="A9" s="365" t="s">
        <v>158</v>
      </c>
      <c r="B9" s="342">
        <v>0.28423999999999999</v>
      </c>
      <c r="C9" s="96">
        <v>4.7973400000000002</v>
      </c>
    </row>
    <row r="10" spans="1:3" x14ac:dyDescent="0.2">
      <c r="A10" s="365" t="s">
        <v>159</v>
      </c>
      <c r="B10" s="342">
        <v>0.60303999999999991</v>
      </c>
      <c r="C10" s="96">
        <v>6.7615699999999999</v>
      </c>
    </row>
    <row r="11" spans="1:3" x14ac:dyDescent="0.2">
      <c r="A11" s="365" t="s">
        <v>509</v>
      </c>
      <c r="B11" s="342">
        <v>0.34659999999999996</v>
      </c>
      <c r="C11" s="96">
        <v>2.9630000000000001</v>
      </c>
    </row>
    <row r="12" spans="1:3" x14ac:dyDescent="0.2">
      <c r="A12" s="365" t="s">
        <v>160</v>
      </c>
      <c r="B12" s="342">
        <v>24.391060000000003</v>
      </c>
      <c r="C12" s="96">
        <v>219.02374</v>
      </c>
    </row>
    <row r="13" spans="1:3" x14ac:dyDescent="0.2">
      <c r="A13" s="365" t="s">
        <v>161</v>
      </c>
      <c r="B13" s="342">
        <v>4.9260000000000002</v>
      </c>
      <c r="C13" s="96">
        <v>40.948999999999998</v>
      </c>
    </row>
    <row r="14" spans="1:3" x14ac:dyDescent="0.2">
      <c r="A14" s="365" t="s">
        <v>162</v>
      </c>
      <c r="B14" s="342">
        <v>0.23100000000000001</v>
      </c>
      <c r="C14" s="96">
        <v>2.6943400000000008</v>
      </c>
    </row>
    <row r="15" spans="1:3" x14ac:dyDescent="0.2">
      <c r="A15" s="365" t="s">
        <v>163</v>
      </c>
      <c r="B15" s="342">
        <v>0.25548000000000004</v>
      </c>
      <c r="C15" s="96">
        <v>3.2772899999999998</v>
      </c>
    </row>
    <row r="16" spans="1:3" x14ac:dyDescent="0.2">
      <c r="A16" s="365" t="s">
        <v>164</v>
      </c>
      <c r="B16" s="342">
        <v>8.8541000000000007</v>
      </c>
      <c r="C16" s="96">
        <v>96.092549999999989</v>
      </c>
    </row>
    <row r="17" spans="1:3" x14ac:dyDescent="0.2">
      <c r="A17" s="365" t="s">
        <v>165</v>
      </c>
      <c r="B17" s="342">
        <v>3.9119999999999995E-2</v>
      </c>
      <c r="C17" s="96">
        <v>0.66842000000000013</v>
      </c>
    </row>
    <row r="18" spans="1:3" x14ac:dyDescent="0.2">
      <c r="A18" s="365" t="s">
        <v>166</v>
      </c>
      <c r="B18" s="342">
        <v>0.47614000000000001</v>
      </c>
      <c r="C18" s="96">
        <v>4.3626199999999997</v>
      </c>
    </row>
    <row r="19" spans="1:3" x14ac:dyDescent="0.2">
      <c r="A19" s="365" t="s">
        <v>167</v>
      </c>
      <c r="B19" s="342">
        <v>4.9939999999999998</v>
      </c>
      <c r="C19" s="96">
        <v>43.92</v>
      </c>
    </row>
    <row r="20" spans="1:3" x14ac:dyDescent="0.2">
      <c r="A20" s="365" t="s">
        <v>168</v>
      </c>
      <c r="B20" s="342">
        <v>0.32783000000000007</v>
      </c>
      <c r="C20" s="96">
        <v>3.7583199999999999</v>
      </c>
    </row>
    <row r="21" spans="1:3" x14ac:dyDescent="0.2">
      <c r="A21" s="365" t="s">
        <v>169</v>
      </c>
      <c r="B21" s="342">
        <v>0.34717999999999999</v>
      </c>
      <c r="C21" s="96">
        <v>2.6432199999999995</v>
      </c>
    </row>
    <row r="22" spans="1:3" x14ac:dyDescent="0.2">
      <c r="A22" s="366" t="s">
        <v>170</v>
      </c>
      <c r="B22" s="342">
        <v>0.35629999999999995</v>
      </c>
      <c r="C22" s="96">
        <v>6.1421599999999996</v>
      </c>
    </row>
    <row r="23" spans="1:3" x14ac:dyDescent="0.2">
      <c r="A23" s="367" t="s">
        <v>427</v>
      </c>
      <c r="B23" s="100">
        <v>206.63562999999999</v>
      </c>
      <c r="C23" s="100">
        <v>2489.4004199999995</v>
      </c>
    </row>
    <row r="24" spans="1:3" x14ac:dyDescent="0.2">
      <c r="C24" s="79" t="s">
        <v>220</v>
      </c>
    </row>
    <row r="25" spans="1:3" x14ac:dyDescent="0.2">
      <c r="A25" s="101" t="s">
        <v>221</v>
      </c>
      <c r="C25" s="58"/>
    </row>
    <row r="26" spans="1:3" x14ac:dyDescent="0.2">
      <c r="A26" s="102"/>
      <c r="C26" s="58"/>
    </row>
    <row r="27" spans="1:3" ht="18" x14ac:dyDescent="0.25">
      <c r="A27" s="102"/>
      <c r="B27" s="104"/>
      <c r="C27" s="58"/>
    </row>
    <row r="28" spans="1:3" x14ac:dyDescent="0.2">
      <c r="A28" s="102"/>
      <c r="C28" s="58"/>
    </row>
    <row r="29" spans="1:3" x14ac:dyDescent="0.2">
      <c r="A29" s="102"/>
      <c r="C29" s="58"/>
    </row>
    <row r="30" spans="1:3" x14ac:dyDescent="0.2">
      <c r="A30" s="102"/>
      <c r="C30" s="58"/>
    </row>
    <row r="31" spans="1:3" x14ac:dyDescent="0.2">
      <c r="A31" s="102"/>
      <c r="C31" s="58"/>
    </row>
    <row r="32" spans="1:3" x14ac:dyDescent="0.2">
      <c r="A32" s="102"/>
      <c r="C32" s="58"/>
    </row>
    <row r="33" spans="1:3" x14ac:dyDescent="0.2">
      <c r="A33" s="102"/>
      <c r="C33" s="58"/>
    </row>
    <row r="34" spans="1:3" x14ac:dyDescent="0.2">
      <c r="A34" s="102"/>
      <c r="C34" s="58"/>
    </row>
    <row r="35" spans="1:3" x14ac:dyDescent="0.2">
      <c r="A35" s="102"/>
      <c r="C35" s="58"/>
    </row>
    <row r="36" spans="1:3" x14ac:dyDescent="0.2">
      <c r="A36" s="102"/>
      <c r="C36" s="58"/>
    </row>
    <row r="37" spans="1:3" x14ac:dyDescent="0.2">
      <c r="A37" s="102"/>
      <c r="C37" s="58"/>
    </row>
    <row r="38" spans="1:3" x14ac:dyDescent="0.2">
      <c r="A38" s="102"/>
      <c r="C38" s="58"/>
    </row>
    <row r="39" spans="1:3" x14ac:dyDescent="0.2">
      <c r="A39" s="102"/>
      <c r="C39" s="58"/>
    </row>
    <row r="40" spans="1:3" x14ac:dyDescent="0.2">
      <c r="A40" s="102"/>
      <c r="C40" s="58"/>
    </row>
    <row r="41" spans="1:3" x14ac:dyDescent="0.2">
      <c r="A41" s="102"/>
      <c r="C41" s="58"/>
    </row>
    <row r="42" spans="1:3" x14ac:dyDescent="0.2">
      <c r="A42" s="102"/>
      <c r="C42" s="58"/>
    </row>
    <row r="43" spans="1:3" x14ac:dyDescent="0.2">
      <c r="A43" s="102"/>
      <c r="C43" s="58"/>
    </row>
    <row r="44" spans="1:3" x14ac:dyDescent="0.2">
      <c r="A44" s="102"/>
      <c r="C44" s="58"/>
    </row>
    <row r="45" spans="1:3" x14ac:dyDescent="0.2">
      <c r="C45" s="58"/>
    </row>
    <row r="46" spans="1:3" x14ac:dyDescent="0.2">
      <c r="C46" s="58"/>
    </row>
  </sheetData>
  <conditionalFormatting sqref="B5:C22">
    <cfRule type="cellIs" dxfId="147" priority="2" operator="between">
      <formula>0</formula>
      <formula>0.5</formula>
    </cfRule>
    <cfRule type="cellIs" dxfId="146" priority="3" operator="between">
      <formula>0</formula>
      <formula>0.49</formula>
    </cfRule>
  </conditionalFormatting>
  <conditionalFormatting sqref="B7:C7">
    <cfRule type="cellIs" dxfId="145"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9"/>
  <sheetViews>
    <sheetView zoomScaleNormal="100" workbookViewId="0">
      <selection activeCell="D10" sqref="D10:F10"/>
    </sheetView>
  </sheetViews>
  <sheetFormatPr baseColWidth="10" defaultRowHeight="14.25" customHeight="1" x14ac:dyDescent="0.2"/>
  <cols>
    <col min="1" max="1" width="49.5" style="19" customWidth="1"/>
    <col min="2" max="2" width="10.125" style="19" customWidth="1"/>
    <col min="3" max="3" width="12.625" style="19" customWidth="1"/>
    <col min="4" max="4" width="10.5" style="19" customWidth="1"/>
    <col min="5" max="5" width="11.125" style="19" customWidth="1"/>
    <col min="6" max="6" width="14" style="19" bestFit="1" customWidth="1"/>
    <col min="7" max="7" width="11" style="19"/>
    <col min="8" max="246" width="10" style="19"/>
    <col min="247" max="247" width="33.625" style="19" customWidth="1"/>
    <col min="248" max="248" width="8.625" style="19" customWidth="1"/>
    <col min="249" max="249" width="11.625" style="19" customWidth="1"/>
    <col min="250" max="250" width="10.625" style="19" customWidth="1"/>
    <col min="251" max="254" width="15.125" style="19" customWidth="1"/>
    <col min="255" max="502" width="10" style="19"/>
    <col min="503" max="503" width="33.625" style="19" customWidth="1"/>
    <col min="504" max="504" width="8.625" style="19" customWidth="1"/>
    <col min="505" max="505" width="11.625" style="19" customWidth="1"/>
    <col min="506" max="506" width="10.625" style="19" customWidth="1"/>
    <col min="507" max="510" width="15.125" style="19" customWidth="1"/>
    <col min="511" max="758" width="10" style="19"/>
    <col min="759" max="759" width="33.625" style="19" customWidth="1"/>
    <col min="760" max="760" width="8.625" style="19" customWidth="1"/>
    <col min="761" max="761" width="11.625" style="19" customWidth="1"/>
    <col min="762" max="762" width="10.625" style="19" customWidth="1"/>
    <col min="763" max="766" width="15.125" style="19" customWidth="1"/>
    <col min="767" max="1014" width="10" style="19"/>
    <col min="1015" max="1015" width="33.625" style="19" customWidth="1"/>
    <col min="1016" max="1016" width="8.625" style="19" customWidth="1"/>
    <col min="1017" max="1017" width="11.625" style="19" customWidth="1"/>
    <col min="1018" max="1018" width="10.625" style="19" customWidth="1"/>
    <col min="1019" max="1022" width="15.125" style="19" customWidth="1"/>
    <col min="1023" max="1270" width="10" style="19"/>
    <col min="1271" max="1271" width="33.625" style="19" customWidth="1"/>
    <col min="1272" max="1272" width="8.625" style="19" customWidth="1"/>
    <col min="1273" max="1273" width="11.625" style="19" customWidth="1"/>
    <col min="1274" max="1274" width="10.625" style="19" customWidth="1"/>
    <col min="1275" max="1278" width="15.125" style="19" customWidth="1"/>
    <col min="1279" max="1526" width="10" style="19"/>
    <col min="1527" max="1527" width="33.625" style="19" customWidth="1"/>
    <col min="1528" max="1528" width="8.625" style="19" customWidth="1"/>
    <col min="1529" max="1529" width="11.625" style="19" customWidth="1"/>
    <col min="1530" max="1530" width="10.625" style="19" customWidth="1"/>
    <col min="1531" max="1534" width="15.125" style="19" customWidth="1"/>
    <col min="1535" max="1782" width="10" style="19"/>
    <col min="1783" max="1783" width="33.625" style="19" customWidth="1"/>
    <col min="1784" max="1784" width="8.625" style="19" customWidth="1"/>
    <col min="1785" max="1785" width="11.625" style="19" customWidth="1"/>
    <col min="1786" max="1786" width="10.625" style="19" customWidth="1"/>
    <col min="1787" max="1790" width="15.125" style="19" customWidth="1"/>
    <col min="1791" max="2038" width="10" style="19"/>
    <col min="2039" max="2039" width="33.625" style="19" customWidth="1"/>
    <col min="2040" max="2040" width="8.625" style="19" customWidth="1"/>
    <col min="2041" max="2041" width="11.625" style="19" customWidth="1"/>
    <col min="2042" max="2042" width="10.625" style="19" customWidth="1"/>
    <col min="2043" max="2046" width="15.125" style="19" customWidth="1"/>
    <col min="2047" max="2294" width="10" style="19"/>
    <col min="2295" max="2295" width="33.625" style="19" customWidth="1"/>
    <col min="2296" max="2296" width="8.625" style="19" customWidth="1"/>
    <col min="2297" max="2297" width="11.625" style="19" customWidth="1"/>
    <col min="2298" max="2298" width="10.625" style="19" customWidth="1"/>
    <col min="2299" max="2302" width="15.125" style="19" customWidth="1"/>
    <col min="2303" max="2550" width="10" style="19"/>
    <col min="2551" max="2551" width="33.625" style="19" customWidth="1"/>
    <col min="2552" max="2552" width="8.625" style="19" customWidth="1"/>
    <col min="2553" max="2553" width="11.625" style="19" customWidth="1"/>
    <col min="2554" max="2554" width="10.625" style="19" customWidth="1"/>
    <col min="2555" max="2558" width="15.125" style="19" customWidth="1"/>
    <col min="2559" max="2806" width="10" style="19"/>
    <col min="2807" max="2807" width="33.625" style="19" customWidth="1"/>
    <col min="2808" max="2808" width="8.625" style="19" customWidth="1"/>
    <col min="2809" max="2809" width="11.625" style="19" customWidth="1"/>
    <col min="2810" max="2810" width="10.625" style="19" customWidth="1"/>
    <col min="2811" max="2814" width="15.125" style="19" customWidth="1"/>
    <col min="2815" max="3062" width="10" style="19"/>
    <col min="3063" max="3063" width="33.625" style="19" customWidth="1"/>
    <col min="3064" max="3064" width="8.625" style="19" customWidth="1"/>
    <col min="3065" max="3065" width="11.625" style="19" customWidth="1"/>
    <col min="3066" max="3066" width="10.625" style="19" customWidth="1"/>
    <col min="3067" max="3070" width="15.125" style="19" customWidth="1"/>
    <col min="3071" max="3318" width="10" style="19"/>
    <col min="3319" max="3319" width="33.625" style="19" customWidth="1"/>
    <col min="3320" max="3320" width="8.625" style="19" customWidth="1"/>
    <col min="3321" max="3321" width="11.625" style="19" customWidth="1"/>
    <col min="3322" max="3322" width="10.625" style="19" customWidth="1"/>
    <col min="3323" max="3326" width="15.125" style="19" customWidth="1"/>
    <col min="3327" max="3574" width="10" style="19"/>
    <col min="3575" max="3575" width="33.625" style="19" customWidth="1"/>
    <col min="3576" max="3576" width="8.625" style="19" customWidth="1"/>
    <col min="3577" max="3577" width="11.625" style="19" customWidth="1"/>
    <col min="3578" max="3578" width="10.625" style="19" customWidth="1"/>
    <col min="3579" max="3582" width="15.125" style="19" customWidth="1"/>
    <col min="3583" max="3830" width="10" style="19"/>
    <col min="3831" max="3831" width="33.625" style="19" customWidth="1"/>
    <col min="3832" max="3832" width="8.625" style="19" customWidth="1"/>
    <col min="3833" max="3833" width="11.625" style="19" customWidth="1"/>
    <col min="3834" max="3834" width="10.625" style="19" customWidth="1"/>
    <col min="3835" max="3838" width="15.125" style="19" customWidth="1"/>
    <col min="3839" max="4086" width="10" style="19"/>
    <col min="4087" max="4087" width="33.625" style="19" customWidth="1"/>
    <col min="4088" max="4088" width="8.625" style="19" customWidth="1"/>
    <col min="4089" max="4089" width="11.625" style="19" customWidth="1"/>
    <col min="4090" max="4090" width="10.625" style="19" customWidth="1"/>
    <col min="4091" max="4094" width="15.125" style="19" customWidth="1"/>
    <col min="4095" max="4342" width="10" style="19"/>
    <col min="4343" max="4343" width="33.625" style="19" customWidth="1"/>
    <col min="4344" max="4344" width="8.625" style="19" customWidth="1"/>
    <col min="4345" max="4345" width="11.625" style="19" customWidth="1"/>
    <col min="4346" max="4346" width="10.625" style="19" customWidth="1"/>
    <col min="4347" max="4350" width="15.125" style="19" customWidth="1"/>
    <col min="4351" max="4598" width="10" style="19"/>
    <col min="4599" max="4599" width="33.625" style="19" customWidth="1"/>
    <col min="4600" max="4600" width="8.625" style="19" customWidth="1"/>
    <col min="4601" max="4601" width="11.625" style="19" customWidth="1"/>
    <col min="4602" max="4602" width="10.625" style="19" customWidth="1"/>
    <col min="4603" max="4606" width="15.125" style="19" customWidth="1"/>
    <col min="4607" max="4854" width="10" style="19"/>
    <col min="4855" max="4855" width="33.625" style="19" customWidth="1"/>
    <col min="4856" max="4856" width="8.625" style="19" customWidth="1"/>
    <col min="4857" max="4857" width="11.625" style="19" customWidth="1"/>
    <col min="4858" max="4858" width="10.625" style="19" customWidth="1"/>
    <col min="4859" max="4862" width="15.125" style="19" customWidth="1"/>
    <col min="4863" max="5110" width="10" style="19"/>
    <col min="5111" max="5111" width="33.625" style="19" customWidth="1"/>
    <col min="5112" max="5112" width="8.625" style="19" customWidth="1"/>
    <col min="5113" max="5113" width="11.625" style="19" customWidth="1"/>
    <col min="5114" max="5114" width="10.625" style="19" customWidth="1"/>
    <col min="5115" max="5118" width="15.125" style="19" customWidth="1"/>
    <col min="5119" max="5366" width="10" style="19"/>
    <col min="5367" max="5367" width="33.625" style="19" customWidth="1"/>
    <col min="5368" max="5368" width="8.625" style="19" customWidth="1"/>
    <col min="5369" max="5369" width="11.625" style="19" customWidth="1"/>
    <col min="5370" max="5370" width="10.625" style="19" customWidth="1"/>
    <col min="5371" max="5374" width="15.125" style="19" customWidth="1"/>
    <col min="5375" max="5622" width="10" style="19"/>
    <col min="5623" max="5623" width="33.625" style="19" customWidth="1"/>
    <col min="5624" max="5624" width="8.625" style="19" customWidth="1"/>
    <col min="5625" max="5625" width="11.625" style="19" customWidth="1"/>
    <col min="5626" max="5626" width="10.625" style="19" customWidth="1"/>
    <col min="5627" max="5630" width="15.125" style="19" customWidth="1"/>
    <col min="5631" max="5878" width="10" style="19"/>
    <col min="5879" max="5879" width="33.625" style="19" customWidth="1"/>
    <col min="5880" max="5880" width="8.625" style="19" customWidth="1"/>
    <col min="5881" max="5881" width="11.625" style="19" customWidth="1"/>
    <col min="5882" max="5882" width="10.625" style="19" customWidth="1"/>
    <col min="5883" max="5886" width="15.125" style="19" customWidth="1"/>
    <col min="5887" max="6134" width="10" style="19"/>
    <col min="6135" max="6135" width="33.625" style="19" customWidth="1"/>
    <col min="6136" max="6136" width="8.625" style="19" customWidth="1"/>
    <col min="6137" max="6137" width="11.625" style="19" customWidth="1"/>
    <col min="6138" max="6138" width="10.625" style="19" customWidth="1"/>
    <col min="6139" max="6142" width="15.125" style="19" customWidth="1"/>
    <col min="6143" max="6390" width="10" style="19"/>
    <col min="6391" max="6391" width="33.625" style="19" customWidth="1"/>
    <col min="6392" max="6392" width="8.625" style="19" customWidth="1"/>
    <col min="6393" max="6393" width="11.625" style="19" customWidth="1"/>
    <col min="6394" max="6394" width="10.625" style="19" customWidth="1"/>
    <col min="6395" max="6398" width="15.125" style="19" customWidth="1"/>
    <col min="6399" max="6646" width="10" style="19"/>
    <col min="6647" max="6647" width="33.625" style="19" customWidth="1"/>
    <col min="6648" max="6648" width="8.625" style="19" customWidth="1"/>
    <col min="6649" max="6649" width="11.625" style="19" customWidth="1"/>
    <col min="6650" max="6650" width="10.625" style="19" customWidth="1"/>
    <col min="6651" max="6654" width="15.125" style="19" customWidth="1"/>
    <col min="6655" max="6902" width="10" style="19"/>
    <col min="6903" max="6903" width="33.625" style="19" customWidth="1"/>
    <col min="6904" max="6904" width="8.625" style="19" customWidth="1"/>
    <col min="6905" max="6905" width="11.625" style="19" customWidth="1"/>
    <col min="6906" max="6906" width="10.625" style="19" customWidth="1"/>
    <col min="6907" max="6910" width="15.125" style="19" customWidth="1"/>
    <col min="6911" max="7158" width="10" style="19"/>
    <col min="7159" max="7159" width="33.625" style="19" customWidth="1"/>
    <col min="7160" max="7160" width="8.625" style="19" customWidth="1"/>
    <col min="7161" max="7161" width="11.625" style="19" customWidth="1"/>
    <col min="7162" max="7162" width="10.625" style="19" customWidth="1"/>
    <col min="7163" max="7166" width="15.125" style="19" customWidth="1"/>
    <col min="7167" max="7414" width="10" style="19"/>
    <col min="7415" max="7415" width="33.625" style="19" customWidth="1"/>
    <col min="7416" max="7416" width="8.625" style="19" customWidth="1"/>
    <col min="7417" max="7417" width="11.625" style="19" customWidth="1"/>
    <col min="7418" max="7418" width="10.625" style="19" customWidth="1"/>
    <col min="7419" max="7422" width="15.125" style="19" customWidth="1"/>
    <col min="7423" max="7670" width="10" style="19"/>
    <col min="7671" max="7671" width="33.625" style="19" customWidth="1"/>
    <col min="7672" max="7672" width="8.625" style="19" customWidth="1"/>
    <col min="7673" max="7673" width="11.625" style="19" customWidth="1"/>
    <col min="7674" max="7674" width="10.625" style="19" customWidth="1"/>
    <col min="7675" max="7678" width="15.125" style="19" customWidth="1"/>
    <col min="7679" max="7926" width="10" style="19"/>
    <col min="7927" max="7927" width="33.625" style="19" customWidth="1"/>
    <col min="7928" max="7928" width="8.625" style="19" customWidth="1"/>
    <col min="7929" max="7929" width="11.625" style="19" customWidth="1"/>
    <col min="7930" max="7930" width="10.625" style="19" customWidth="1"/>
    <col min="7931" max="7934" width="15.125" style="19" customWidth="1"/>
    <col min="7935" max="8182" width="10" style="19"/>
    <col min="8183" max="8183" width="33.625" style="19" customWidth="1"/>
    <col min="8184" max="8184" width="8.625" style="19" customWidth="1"/>
    <col min="8185" max="8185" width="11.625" style="19" customWidth="1"/>
    <col min="8186" max="8186" width="10.625" style="19" customWidth="1"/>
    <col min="8187" max="8190" width="15.125" style="19" customWidth="1"/>
    <col min="8191" max="8438" width="10" style="19"/>
    <col min="8439" max="8439" width="33.625" style="19" customWidth="1"/>
    <col min="8440" max="8440" width="8.625" style="19" customWidth="1"/>
    <col min="8441" max="8441" width="11.625" style="19" customWidth="1"/>
    <col min="8442" max="8442" width="10.625" style="19" customWidth="1"/>
    <col min="8443" max="8446" width="15.125" style="19" customWidth="1"/>
    <col min="8447" max="8694" width="10" style="19"/>
    <col min="8695" max="8695" width="33.625" style="19" customWidth="1"/>
    <col min="8696" max="8696" width="8.625" style="19" customWidth="1"/>
    <col min="8697" max="8697" width="11.625" style="19" customWidth="1"/>
    <col min="8698" max="8698" width="10.625" style="19" customWidth="1"/>
    <col min="8699" max="8702" width="15.125" style="19" customWidth="1"/>
    <col min="8703" max="8950" width="10" style="19"/>
    <col min="8951" max="8951" width="33.625" style="19" customWidth="1"/>
    <col min="8952" max="8952" width="8.625" style="19" customWidth="1"/>
    <col min="8953" max="8953" width="11.625" style="19" customWidth="1"/>
    <col min="8954" max="8954" width="10.625" style="19" customWidth="1"/>
    <col min="8955" max="8958" width="15.125" style="19" customWidth="1"/>
    <col min="8959" max="9206" width="10" style="19"/>
    <col min="9207" max="9207" width="33.625" style="19" customWidth="1"/>
    <col min="9208" max="9208" width="8.625" style="19" customWidth="1"/>
    <col min="9209" max="9209" width="11.625" style="19" customWidth="1"/>
    <col min="9210" max="9210" width="10.625" style="19" customWidth="1"/>
    <col min="9211" max="9214" width="15.125" style="19" customWidth="1"/>
    <col min="9215" max="9462" width="10" style="19"/>
    <col min="9463" max="9463" width="33.625" style="19" customWidth="1"/>
    <col min="9464" max="9464" width="8.625" style="19" customWidth="1"/>
    <col min="9465" max="9465" width="11.625" style="19" customWidth="1"/>
    <col min="9466" max="9466" width="10.625" style="19" customWidth="1"/>
    <col min="9467" max="9470" width="15.125" style="19" customWidth="1"/>
    <col min="9471" max="9718" width="10" style="19"/>
    <col min="9719" max="9719" width="33.625" style="19" customWidth="1"/>
    <col min="9720" max="9720" width="8.625" style="19" customWidth="1"/>
    <col min="9721" max="9721" width="11.625" style="19" customWidth="1"/>
    <col min="9722" max="9722" width="10.625" style="19" customWidth="1"/>
    <col min="9723" max="9726" width="15.125" style="19" customWidth="1"/>
    <col min="9727" max="9974" width="10" style="19"/>
    <col min="9975" max="9975" width="33.625" style="19" customWidth="1"/>
    <col min="9976" max="9976" width="8.625" style="19" customWidth="1"/>
    <col min="9977" max="9977" width="11.625" style="19" customWidth="1"/>
    <col min="9978" max="9978" width="10.625" style="19" customWidth="1"/>
    <col min="9979" max="9982" width="15.125" style="19" customWidth="1"/>
    <col min="9983" max="10230" width="10" style="19"/>
    <col min="10231" max="10231" width="33.625" style="19" customWidth="1"/>
    <col min="10232" max="10232" width="8.625" style="19" customWidth="1"/>
    <col min="10233" max="10233" width="11.625" style="19" customWidth="1"/>
    <col min="10234" max="10234" width="10.625" style="19" customWidth="1"/>
    <col min="10235" max="10238" width="15.125" style="19" customWidth="1"/>
    <col min="10239" max="10486" width="10" style="19"/>
    <col min="10487" max="10487" width="33.625" style="19" customWidth="1"/>
    <col min="10488" max="10488" width="8.625" style="19" customWidth="1"/>
    <col min="10489" max="10489" width="11.625" style="19" customWidth="1"/>
    <col min="10490" max="10490" width="10.625" style="19" customWidth="1"/>
    <col min="10491" max="10494" width="15.125" style="19" customWidth="1"/>
    <col min="10495" max="10742" width="10" style="19"/>
    <col min="10743" max="10743" width="33.625" style="19" customWidth="1"/>
    <col min="10744" max="10744" width="8.625" style="19" customWidth="1"/>
    <col min="10745" max="10745" width="11.625" style="19" customWidth="1"/>
    <col min="10746" max="10746" width="10.625" style="19" customWidth="1"/>
    <col min="10747" max="10750" width="15.125" style="19" customWidth="1"/>
    <col min="10751" max="10998" width="10" style="19"/>
    <col min="10999" max="10999" width="33.625" style="19" customWidth="1"/>
    <col min="11000" max="11000" width="8.625" style="19" customWidth="1"/>
    <col min="11001" max="11001" width="11.625" style="19" customWidth="1"/>
    <col min="11002" max="11002" width="10.625" style="19" customWidth="1"/>
    <col min="11003" max="11006" width="15.125" style="19" customWidth="1"/>
    <col min="11007" max="11254" width="10" style="19"/>
    <col min="11255" max="11255" width="33.625" style="19" customWidth="1"/>
    <col min="11256" max="11256" width="8.625" style="19" customWidth="1"/>
    <col min="11257" max="11257" width="11.625" style="19" customWidth="1"/>
    <col min="11258" max="11258" width="10.625" style="19" customWidth="1"/>
    <col min="11259" max="11262" width="15.125" style="19" customWidth="1"/>
    <col min="11263" max="11510" width="10" style="19"/>
    <col min="11511" max="11511" width="33.625" style="19" customWidth="1"/>
    <col min="11512" max="11512" width="8.625" style="19" customWidth="1"/>
    <col min="11513" max="11513" width="11.625" style="19" customWidth="1"/>
    <col min="11514" max="11514" width="10.625" style="19" customWidth="1"/>
    <col min="11515" max="11518" width="15.125" style="19" customWidth="1"/>
    <col min="11519" max="11766" width="10" style="19"/>
    <col min="11767" max="11767" width="33.625" style="19" customWidth="1"/>
    <col min="11768" max="11768" width="8.625" style="19" customWidth="1"/>
    <col min="11769" max="11769" width="11.625" style="19" customWidth="1"/>
    <col min="11770" max="11770" width="10.625" style="19" customWidth="1"/>
    <col min="11771" max="11774" width="15.125" style="19" customWidth="1"/>
    <col min="11775" max="12022" width="10" style="19"/>
    <col min="12023" max="12023" width="33.625" style="19" customWidth="1"/>
    <col min="12024" max="12024" width="8.625" style="19" customWidth="1"/>
    <col min="12025" max="12025" width="11.625" style="19" customWidth="1"/>
    <col min="12026" max="12026" width="10.625" style="19" customWidth="1"/>
    <col min="12027" max="12030" width="15.125" style="19" customWidth="1"/>
    <col min="12031" max="12278" width="10" style="19"/>
    <col min="12279" max="12279" width="33.625" style="19" customWidth="1"/>
    <col min="12280" max="12280" width="8.625" style="19" customWidth="1"/>
    <col min="12281" max="12281" width="11.625" style="19" customWidth="1"/>
    <col min="12282" max="12282" width="10.625" style="19" customWidth="1"/>
    <col min="12283" max="12286" width="15.125" style="19" customWidth="1"/>
    <col min="12287" max="12534" width="10" style="19"/>
    <col min="12535" max="12535" width="33.625" style="19" customWidth="1"/>
    <col min="12536" max="12536" width="8.625" style="19" customWidth="1"/>
    <col min="12537" max="12537" width="11.625" style="19" customWidth="1"/>
    <col min="12538" max="12538" width="10.625" style="19" customWidth="1"/>
    <col min="12539" max="12542" width="15.125" style="19" customWidth="1"/>
    <col min="12543" max="12790" width="10" style="19"/>
    <col min="12791" max="12791" width="33.625" style="19" customWidth="1"/>
    <col min="12792" max="12792" width="8.625" style="19" customWidth="1"/>
    <col min="12793" max="12793" width="11.625" style="19" customWidth="1"/>
    <col min="12794" max="12794" width="10.625" style="19" customWidth="1"/>
    <col min="12795" max="12798" width="15.125" style="19" customWidth="1"/>
    <col min="12799" max="13046" width="10" style="19"/>
    <col min="13047" max="13047" width="33.625" style="19" customWidth="1"/>
    <col min="13048" max="13048" width="8.625" style="19" customWidth="1"/>
    <col min="13049" max="13049" width="11.625" style="19" customWidth="1"/>
    <col min="13050" max="13050" width="10.625" style="19" customWidth="1"/>
    <col min="13051" max="13054" width="15.125" style="19" customWidth="1"/>
    <col min="13055" max="13302" width="10" style="19"/>
    <col min="13303" max="13303" width="33.625" style="19" customWidth="1"/>
    <col min="13304" max="13304" width="8.625" style="19" customWidth="1"/>
    <col min="13305" max="13305" width="11.625" style="19" customWidth="1"/>
    <col min="13306" max="13306" width="10.625" style="19" customWidth="1"/>
    <col min="13307" max="13310" width="15.125" style="19" customWidth="1"/>
    <col min="13311" max="13558" width="10" style="19"/>
    <col min="13559" max="13559" width="33.625" style="19" customWidth="1"/>
    <col min="13560" max="13560" width="8.625" style="19" customWidth="1"/>
    <col min="13561" max="13561" width="11.625" style="19" customWidth="1"/>
    <col min="13562" max="13562" width="10.625" style="19" customWidth="1"/>
    <col min="13563" max="13566" width="15.125" style="19" customWidth="1"/>
    <col min="13567" max="13814" width="10" style="19"/>
    <col min="13815" max="13815" width="33.625" style="19" customWidth="1"/>
    <col min="13816" max="13816" width="8.625" style="19" customWidth="1"/>
    <col min="13817" max="13817" width="11.625" style="19" customWidth="1"/>
    <col min="13818" max="13818" width="10.625" style="19" customWidth="1"/>
    <col min="13819" max="13822" width="15.125" style="19" customWidth="1"/>
    <col min="13823" max="14070" width="10" style="19"/>
    <col min="14071" max="14071" width="33.625" style="19" customWidth="1"/>
    <col min="14072" max="14072" width="8.625" style="19" customWidth="1"/>
    <col min="14073" max="14073" width="11.625" style="19" customWidth="1"/>
    <col min="14074" max="14074" width="10.625" style="19" customWidth="1"/>
    <col min="14075" max="14078" width="15.125" style="19" customWidth="1"/>
    <col min="14079" max="14326" width="10" style="19"/>
    <col min="14327" max="14327" width="33.625" style="19" customWidth="1"/>
    <col min="14328" max="14328" width="8.625" style="19" customWidth="1"/>
    <col min="14329" max="14329" width="11.625" style="19" customWidth="1"/>
    <col min="14330" max="14330" width="10.625" style="19" customWidth="1"/>
    <col min="14331" max="14334" width="15.125" style="19" customWidth="1"/>
    <col min="14335" max="14582" width="10" style="19"/>
    <col min="14583" max="14583" width="33.625" style="19" customWidth="1"/>
    <col min="14584" max="14584" width="8.625" style="19" customWidth="1"/>
    <col min="14585" max="14585" width="11.625" style="19" customWidth="1"/>
    <col min="14586" max="14586" width="10.625" style="19" customWidth="1"/>
    <col min="14587" max="14590" width="15.125" style="19" customWidth="1"/>
    <col min="14591" max="14838" width="10" style="19"/>
    <col min="14839" max="14839" width="33.625" style="19" customWidth="1"/>
    <col min="14840" max="14840" width="8.625" style="19" customWidth="1"/>
    <col min="14841" max="14841" width="11.625" style="19" customWidth="1"/>
    <col min="14842" max="14842" width="10.625" style="19" customWidth="1"/>
    <col min="14843" max="14846" width="15.125" style="19" customWidth="1"/>
    <col min="14847" max="15094" width="10" style="19"/>
    <col min="15095" max="15095" width="33.625" style="19" customWidth="1"/>
    <col min="15096" max="15096" width="8.625" style="19" customWidth="1"/>
    <col min="15097" max="15097" width="11.625" style="19" customWidth="1"/>
    <col min="15098" max="15098" width="10.625" style="19" customWidth="1"/>
    <col min="15099" max="15102" width="15.125" style="19" customWidth="1"/>
    <col min="15103" max="15350" width="10" style="19"/>
    <col min="15351" max="15351" width="33.625" style="19" customWidth="1"/>
    <col min="15352" max="15352" width="8.625" style="19" customWidth="1"/>
    <col min="15353" max="15353" width="11.625" style="19" customWidth="1"/>
    <col min="15354" max="15354" width="10.625" style="19" customWidth="1"/>
    <col min="15355" max="15358" width="15.125" style="19" customWidth="1"/>
    <col min="15359" max="15606" width="10" style="19"/>
    <col min="15607" max="15607" width="33.625" style="19" customWidth="1"/>
    <col min="15608" max="15608" width="8.625" style="19" customWidth="1"/>
    <col min="15609" max="15609" width="11.625" style="19" customWidth="1"/>
    <col min="15610" max="15610" width="10.625" style="19" customWidth="1"/>
    <col min="15611" max="15614" width="15.125" style="19" customWidth="1"/>
    <col min="15615" max="15862" width="10" style="19"/>
    <col min="15863" max="15863" width="33.625" style="19" customWidth="1"/>
    <col min="15864" max="15864" width="8.625" style="19" customWidth="1"/>
    <col min="15865" max="15865" width="11.625" style="19" customWidth="1"/>
    <col min="15866" max="15866" width="10.625" style="19" customWidth="1"/>
    <col min="15867" max="15870" width="15.125" style="19" customWidth="1"/>
    <col min="15871" max="16118" width="10" style="19"/>
    <col min="16119" max="16119" width="33.625" style="19" customWidth="1"/>
    <col min="16120" max="16120" width="8.625" style="19" customWidth="1"/>
    <col min="16121" max="16121" width="11.625" style="19" customWidth="1"/>
    <col min="16122" max="16122" width="10.625" style="19" customWidth="1"/>
    <col min="16123" max="16126" width="15.125" style="19" customWidth="1"/>
    <col min="16127" max="16375" width="10" style="19"/>
    <col min="16376" max="16384" width="10" style="19" customWidth="1"/>
  </cols>
  <sheetData>
    <row r="1" spans="1:6" ht="12.75" x14ac:dyDescent="0.2">
      <c r="A1" s="762" t="s">
        <v>0</v>
      </c>
      <c r="B1" s="762"/>
      <c r="C1" s="762"/>
      <c r="D1" s="762"/>
      <c r="E1" s="762"/>
      <c r="F1" s="762"/>
    </row>
    <row r="2" spans="1:6" ht="12.75" x14ac:dyDescent="0.2">
      <c r="A2" s="763"/>
      <c r="B2" s="763"/>
      <c r="C2" s="763"/>
      <c r="D2" s="763"/>
      <c r="E2" s="763"/>
      <c r="F2" s="763"/>
    </row>
    <row r="3" spans="1:6" ht="29.85" customHeight="1" x14ac:dyDescent="0.25">
      <c r="A3" s="20"/>
      <c r="B3" s="21" t="s">
        <v>42</v>
      </c>
      <c r="C3" s="21" t="s">
        <v>43</v>
      </c>
      <c r="D3" s="22" t="s">
        <v>44</v>
      </c>
      <c r="E3" s="22" t="s">
        <v>413</v>
      </c>
      <c r="F3" s="451" t="s">
        <v>414</v>
      </c>
    </row>
    <row r="4" spans="1:6" ht="12.75" x14ac:dyDescent="0.2">
      <c r="A4" s="23" t="s">
        <v>45</v>
      </c>
      <c r="B4" s="280"/>
      <c r="C4" s="280"/>
      <c r="D4" s="280"/>
      <c r="E4" s="280"/>
      <c r="F4" s="451"/>
    </row>
    <row r="5" spans="1:6" ht="12.75" x14ac:dyDescent="0.2">
      <c r="A5" s="24" t="s">
        <v>46</v>
      </c>
      <c r="B5" s="25" t="s">
        <v>531</v>
      </c>
      <c r="C5" s="26" t="s">
        <v>47</v>
      </c>
      <c r="D5" s="27">
        <v>5075.5912936011136</v>
      </c>
      <c r="E5" s="290">
        <v>4811.3810400000011</v>
      </c>
      <c r="F5" s="28" t="s">
        <v>688</v>
      </c>
    </row>
    <row r="6" spans="1:6" ht="12.75" x14ac:dyDescent="0.2">
      <c r="A6" s="19" t="s">
        <v>407</v>
      </c>
      <c r="B6" s="28" t="s">
        <v>531</v>
      </c>
      <c r="C6" s="29" t="s">
        <v>47</v>
      </c>
      <c r="D6" s="30">
        <v>167.59927999999999</v>
      </c>
      <c r="E6" s="291">
        <v>197.25011999999995</v>
      </c>
      <c r="F6" s="28" t="s">
        <v>688</v>
      </c>
    </row>
    <row r="7" spans="1:6" ht="12.75" x14ac:dyDescent="0.2">
      <c r="A7" s="19" t="s">
        <v>48</v>
      </c>
      <c r="B7" s="28" t="s">
        <v>531</v>
      </c>
      <c r="C7" s="29" t="s">
        <v>47</v>
      </c>
      <c r="D7" s="30">
        <v>556.63772000000017</v>
      </c>
      <c r="E7" s="291">
        <v>542.64366000000018</v>
      </c>
      <c r="F7" s="28" t="s">
        <v>688</v>
      </c>
    </row>
    <row r="8" spans="1:6" ht="12.75" x14ac:dyDescent="0.2">
      <c r="A8" s="19" t="s">
        <v>49</v>
      </c>
      <c r="B8" s="28" t="s">
        <v>531</v>
      </c>
      <c r="C8" s="29" t="s">
        <v>47</v>
      </c>
      <c r="D8" s="30">
        <v>646.80807999999968</v>
      </c>
      <c r="E8" s="291">
        <v>665.91422000000046</v>
      </c>
      <c r="F8" s="28" t="s">
        <v>688</v>
      </c>
    </row>
    <row r="9" spans="1:6" ht="12.75" x14ac:dyDescent="0.2">
      <c r="A9" s="19" t="s">
        <v>563</v>
      </c>
      <c r="B9" s="28" t="s">
        <v>531</v>
      </c>
      <c r="C9" s="29" t="s">
        <v>47</v>
      </c>
      <c r="D9" s="30">
        <v>1940.222999999999</v>
      </c>
      <c r="E9" s="291">
        <v>1770.44174</v>
      </c>
      <c r="F9" s="28" t="s">
        <v>688</v>
      </c>
    </row>
    <row r="10" spans="1:6" ht="12.75" x14ac:dyDescent="0.2">
      <c r="A10" s="31" t="s">
        <v>50</v>
      </c>
      <c r="B10" s="32" t="s">
        <v>531</v>
      </c>
      <c r="C10" s="33" t="s">
        <v>507</v>
      </c>
      <c r="D10" s="34">
        <v>22747.378000000001</v>
      </c>
      <c r="E10" s="292">
        <v>20987.003000000001</v>
      </c>
      <c r="F10" s="32" t="s">
        <v>688</v>
      </c>
    </row>
    <row r="11" spans="1:6" ht="12.75" x14ac:dyDescent="0.2">
      <c r="A11" s="35" t="s">
        <v>51</v>
      </c>
      <c r="B11" s="36"/>
      <c r="C11" s="37"/>
      <c r="D11" s="38"/>
      <c r="E11" s="38"/>
      <c r="F11" s="450"/>
    </row>
    <row r="12" spans="1:6" ht="12.75" x14ac:dyDescent="0.2">
      <c r="A12" s="19" t="s">
        <v>52</v>
      </c>
      <c r="B12" s="28" t="s">
        <v>531</v>
      </c>
      <c r="C12" s="29" t="s">
        <v>47</v>
      </c>
      <c r="D12" s="30">
        <v>5922.1580000000013</v>
      </c>
      <c r="E12" s="291">
        <v>5076.2167200000004</v>
      </c>
      <c r="F12" s="25" t="s">
        <v>688</v>
      </c>
    </row>
    <row r="13" spans="1:6" ht="12.75" x14ac:dyDescent="0.2">
      <c r="A13" s="19" t="s">
        <v>53</v>
      </c>
      <c r="B13" s="28" t="s">
        <v>531</v>
      </c>
      <c r="C13" s="29" t="s">
        <v>54</v>
      </c>
      <c r="D13" s="30">
        <v>29257.848370000003</v>
      </c>
      <c r="E13" s="291">
        <v>28336.474920000001</v>
      </c>
      <c r="F13" s="28" t="s">
        <v>688</v>
      </c>
    </row>
    <row r="14" spans="1:6" ht="12.75" x14ac:dyDescent="0.2">
      <c r="A14" s="19" t="s">
        <v>55</v>
      </c>
      <c r="B14" s="28" t="s">
        <v>531</v>
      </c>
      <c r="C14" s="29" t="s">
        <v>56</v>
      </c>
      <c r="D14" s="39">
        <v>77.518556580271337</v>
      </c>
      <c r="E14" s="293">
        <v>75.695055469303526</v>
      </c>
      <c r="F14" s="28" t="s">
        <v>688</v>
      </c>
    </row>
    <row r="15" spans="1:6" ht="12.75" x14ac:dyDescent="0.2">
      <c r="A15" s="19" t="s">
        <v>415</v>
      </c>
      <c r="B15" s="28" t="s">
        <v>531</v>
      </c>
      <c r="C15" s="29" t="s">
        <v>47</v>
      </c>
      <c r="D15" s="30">
        <v>280.23500000000013</v>
      </c>
      <c r="E15" s="291">
        <v>111.90000000000009</v>
      </c>
      <c r="F15" s="32" t="s">
        <v>688</v>
      </c>
    </row>
    <row r="16" spans="1:6" ht="12.75" x14ac:dyDescent="0.2">
      <c r="A16" s="23" t="s">
        <v>57</v>
      </c>
      <c r="B16" s="25"/>
      <c r="C16" s="26"/>
      <c r="D16" s="40"/>
      <c r="E16" s="40"/>
      <c r="F16" s="450"/>
    </row>
    <row r="17" spans="1:6" ht="12.75" x14ac:dyDescent="0.2">
      <c r="A17" s="24" t="s">
        <v>58</v>
      </c>
      <c r="B17" s="25" t="s">
        <v>531</v>
      </c>
      <c r="C17" s="26" t="s">
        <v>47</v>
      </c>
      <c r="D17" s="27">
        <v>5789.183</v>
      </c>
      <c r="E17" s="290">
        <v>5071.6970000000001</v>
      </c>
      <c r="F17" s="25" t="s">
        <v>688</v>
      </c>
    </row>
    <row r="18" spans="1:6" ht="12.75" x14ac:dyDescent="0.2">
      <c r="A18" s="19" t="s">
        <v>59</v>
      </c>
      <c r="B18" s="28" t="s">
        <v>531</v>
      </c>
      <c r="C18" s="29" t="s">
        <v>60</v>
      </c>
      <c r="D18" s="39">
        <v>86.064344859889218</v>
      </c>
      <c r="E18" s="293">
        <v>77.911170244107751</v>
      </c>
      <c r="F18" s="28" t="s">
        <v>688</v>
      </c>
    </row>
    <row r="19" spans="1:6" ht="12.75" x14ac:dyDescent="0.2">
      <c r="A19" s="31" t="s">
        <v>61</v>
      </c>
      <c r="B19" s="32" t="s">
        <v>531</v>
      </c>
      <c r="C19" s="41" t="s">
        <v>47</v>
      </c>
      <c r="D19" s="34">
        <v>15444.382</v>
      </c>
      <c r="E19" s="292">
        <v>15345.800999999999</v>
      </c>
      <c r="F19" s="32" t="s">
        <v>688</v>
      </c>
    </row>
    <row r="20" spans="1:6" ht="12.75" x14ac:dyDescent="0.2">
      <c r="A20" s="23" t="s">
        <v>66</v>
      </c>
      <c r="B20" s="25"/>
      <c r="C20" s="26"/>
      <c r="D20" s="27"/>
      <c r="E20" s="27"/>
      <c r="F20" s="450"/>
    </row>
    <row r="21" spans="1:6" ht="12.75" x14ac:dyDescent="0.2">
      <c r="A21" s="24" t="s">
        <v>67</v>
      </c>
      <c r="B21" s="25" t="s">
        <v>68</v>
      </c>
      <c r="C21" s="26" t="s">
        <v>69</v>
      </c>
      <c r="D21" s="43">
        <v>81.746190476190492</v>
      </c>
      <c r="E21" s="294">
        <v>82.246000000000009</v>
      </c>
      <c r="F21" s="28" t="s">
        <v>688</v>
      </c>
    </row>
    <row r="22" spans="1:6" ht="12.75" x14ac:dyDescent="0.2">
      <c r="A22" s="19" t="s">
        <v>70</v>
      </c>
      <c r="B22" s="28" t="s">
        <v>71</v>
      </c>
      <c r="C22" s="29" t="s">
        <v>72</v>
      </c>
      <c r="D22" s="44">
        <v>1.0812227272727271</v>
      </c>
      <c r="E22" s="295">
        <v>1.0759000000000001</v>
      </c>
      <c r="F22" s="28" t="s">
        <v>688</v>
      </c>
    </row>
    <row r="23" spans="1:6" ht="12.75" x14ac:dyDescent="0.2">
      <c r="A23" s="19" t="s">
        <v>73</v>
      </c>
      <c r="B23" s="28" t="s">
        <v>565</v>
      </c>
      <c r="C23" s="29" t="s">
        <v>74</v>
      </c>
      <c r="D23" s="42">
        <v>166.20899662580649</v>
      </c>
      <c r="E23" s="296">
        <v>162.12194394000002</v>
      </c>
      <c r="F23" s="28" t="s">
        <v>688</v>
      </c>
    </row>
    <row r="24" spans="1:6" ht="12.75" x14ac:dyDescent="0.2">
      <c r="A24" s="19" t="s">
        <v>75</v>
      </c>
      <c r="B24" s="28" t="s">
        <v>565</v>
      </c>
      <c r="C24" s="29" t="s">
        <v>74</v>
      </c>
      <c r="D24" s="42">
        <v>150.1038023516129</v>
      </c>
      <c r="E24" s="296">
        <v>146.70679586999998</v>
      </c>
      <c r="F24" s="28" t="s">
        <v>688</v>
      </c>
    </row>
    <row r="25" spans="1:6" ht="12.75" x14ac:dyDescent="0.2">
      <c r="A25" s="19" t="s">
        <v>76</v>
      </c>
      <c r="B25" s="28" t="s">
        <v>565</v>
      </c>
      <c r="C25" s="29" t="s">
        <v>77</v>
      </c>
      <c r="D25" s="42">
        <v>16.670000000000002</v>
      </c>
      <c r="E25" s="296">
        <v>16.14</v>
      </c>
      <c r="F25" s="28" t="s">
        <v>688</v>
      </c>
    </row>
    <row r="26" spans="1:6" ht="12.75" x14ac:dyDescent="0.2">
      <c r="A26" s="31" t="s">
        <v>634</v>
      </c>
      <c r="B26" s="32" t="s">
        <v>565</v>
      </c>
      <c r="C26" s="33" t="s">
        <v>78</v>
      </c>
      <c r="D26" s="44">
        <v>7.5682376000000007</v>
      </c>
      <c r="E26" s="295">
        <v>6.7810831000000009</v>
      </c>
      <c r="F26" s="32" t="s">
        <v>688</v>
      </c>
    </row>
    <row r="27" spans="1:6" ht="12.75" x14ac:dyDescent="0.2">
      <c r="A27" s="35" t="s">
        <v>79</v>
      </c>
      <c r="B27" s="36"/>
      <c r="C27" s="37"/>
      <c r="D27" s="38"/>
      <c r="E27" s="38"/>
      <c r="F27" s="450"/>
    </row>
    <row r="28" spans="1:6" ht="12.75" x14ac:dyDescent="0.2">
      <c r="A28" s="19" t="s">
        <v>80</v>
      </c>
      <c r="B28" s="28" t="s">
        <v>81</v>
      </c>
      <c r="C28" s="29" t="s">
        <v>416</v>
      </c>
      <c r="D28" s="45">
        <v>2.5806</v>
      </c>
      <c r="E28" s="297">
        <v>2.8873000000000002</v>
      </c>
      <c r="F28" s="28" t="s">
        <v>695</v>
      </c>
    </row>
    <row r="29" spans="1:6" x14ac:dyDescent="0.2">
      <c r="A29" s="19" t="s">
        <v>82</v>
      </c>
      <c r="B29" s="28" t="s">
        <v>81</v>
      </c>
      <c r="C29" s="29" t="s">
        <v>416</v>
      </c>
      <c r="D29" s="46">
        <v>0.4</v>
      </c>
      <c r="E29" s="298">
        <v>0.6</v>
      </c>
      <c r="F29" s="617">
        <v>45444</v>
      </c>
    </row>
    <row r="30" spans="1:6" ht="12.75" x14ac:dyDescent="0.2">
      <c r="A30" s="47" t="s">
        <v>83</v>
      </c>
      <c r="B30" s="28" t="s">
        <v>81</v>
      </c>
      <c r="C30" s="29" t="s">
        <v>416</v>
      </c>
      <c r="D30" s="46">
        <v>2.6</v>
      </c>
      <c r="E30" s="298">
        <v>2.5</v>
      </c>
      <c r="F30" s="617">
        <v>45444</v>
      </c>
    </row>
    <row r="31" spans="1:6" ht="12.75" x14ac:dyDescent="0.2">
      <c r="A31" s="47" t="s">
        <v>84</v>
      </c>
      <c r="B31" s="28" t="s">
        <v>81</v>
      </c>
      <c r="C31" s="29" t="s">
        <v>416</v>
      </c>
      <c r="D31" s="46">
        <v>0.5</v>
      </c>
      <c r="E31" s="298">
        <v>-3.8</v>
      </c>
      <c r="F31" s="617">
        <v>45444</v>
      </c>
    </row>
    <row r="32" spans="1:6" ht="12.75" x14ac:dyDescent="0.2">
      <c r="A32" s="47" t="s">
        <v>85</v>
      </c>
      <c r="B32" s="28" t="s">
        <v>81</v>
      </c>
      <c r="C32" s="29" t="s">
        <v>416</v>
      </c>
      <c r="D32" s="46">
        <v>2.7</v>
      </c>
      <c r="E32" s="298">
        <v>3.2</v>
      </c>
      <c r="F32" s="617">
        <v>45444</v>
      </c>
    </row>
    <row r="33" spans="1:7" ht="12.75" x14ac:dyDescent="0.2">
      <c r="A33" s="47" t="s">
        <v>86</v>
      </c>
      <c r="B33" s="28" t="s">
        <v>81</v>
      </c>
      <c r="C33" s="29" t="s">
        <v>416</v>
      </c>
      <c r="D33" s="46">
        <v>-0.3</v>
      </c>
      <c r="E33" s="298">
        <v>-3</v>
      </c>
      <c r="F33" s="617">
        <v>45444</v>
      </c>
    </row>
    <row r="34" spans="1:7" ht="12.75" x14ac:dyDescent="0.2">
      <c r="A34" s="47" t="s">
        <v>87</v>
      </c>
      <c r="B34" s="28" t="s">
        <v>81</v>
      </c>
      <c r="C34" s="29" t="s">
        <v>416</v>
      </c>
      <c r="D34" s="46">
        <v>1.1000000000000001</v>
      </c>
      <c r="E34" s="298">
        <v>1.6</v>
      </c>
      <c r="F34" s="617">
        <v>45444</v>
      </c>
    </row>
    <row r="35" spans="1:7" ht="12.75" x14ac:dyDescent="0.2">
      <c r="A35" s="47" t="s">
        <v>88</v>
      </c>
      <c r="B35" s="28" t="s">
        <v>81</v>
      </c>
      <c r="C35" s="29" t="s">
        <v>416</v>
      </c>
      <c r="D35" s="46">
        <v>-1.3</v>
      </c>
      <c r="E35" s="298">
        <v>0</v>
      </c>
      <c r="F35" s="617">
        <v>45444</v>
      </c>
    </row>
    <row r="36" spans="1:7" x14ac:dyDescent="0.2">
      <c r="A36" s="19" t="s">
        <v>89</v>
      </c>
      <c r="B36" s="28" t="s">
        <v>90</v>
      </c>
      <c r="C36" s="29" t="s">
        <v>416</v>
      </c>
      <c r="D36" s="46">
        <v>0.5</v>
      </c>
      <c r="E36" s="298">
        <v>0.6</v>
      </c>
      <c r="F36" s="617">
        <v>45444</v>
      </c>
    </row>
    <row r="37" spans="1:7" ht="12.75" x14ac:dyDescent="0.2">
      <c r="A37" s="19" t="s">
        <v>635</v>
      </c>
      <c r="B37" s="28" t="s">
        <v>81</v>
      </c>
      <c r="C37" s="29" t="s">
        <v>416</v>
      </c>
      <c r="D37" s="46">
        <v>11.5</v>
      </c>
      <c r="E37" s="297">
        <v>12.1</v>
      </c>
      <c r="F37" s="617">
        <v>45444</v>
      </c>
      <c r="G37" s="617"/>
    </row>
    <row r="38" spans="1:7" ht="12.75" x14ac:dyDescent="0.2">
      <c r="A38" s="31" t="s">
        <v>91</v>
      </c>
      <c r="B38" s="32" t="s">
        <v>92</v>
      </c>
      <c r="C38" s="33" t="s">
        <v>416</v>
      </c>
      <c r="D38" s="48">
        <v>3.4</v>
      </c>
      <c r="E38" s="672">
        <v>2.2000000000000002</v>
      </c>
      <c r="F38" s="617">
        <v>45444</v>
      </c>
    </row>
    <row r="39" spans="1:7" ht="12.75" x14ac:dyDescent="0.2">
      <c r="A39" s="35" t="s">
        <v>62</v>
      </c>
      <c r="B39" s="36"/>
      <c r="C39" s="37"/>
      <c r="D39" s="38"/>
      <c r="E39" s="38"/>
      <c r="F39" s="450"/>
    </row>
    <row r="40" spans="1:7" ht="12.75" x14ac:dyDescent="0.2">
      <c r="A40" s="19" t="s">
        <v>63</v>
      </c>
      <c r="B40" s="28" t="s">
        <v>531</v>
      </c>
      <c r="C40" s="29" t="s">
        <v>47</v>
      </c>
      <c r="D40" s="42">
        <v>6.9000000000000006E-2</v>
      </c>
      <c r="E40" s="296">
        <v>0</v>
      </c>
      <c r="F40" s="28" t="s">
        <v>688</v>
      </c>
    </row>
    <row r="41" spans="1:7" ht="12.75" x14ac:dyDescent="0.2">
      <c r="A41" s="19" t="s">
        <v>50</v>
      </c>
      <c r="B41" s="28" t="s">
        <v>531</v>
      </c>
      <c r="C41" s="29" t="s">
        <v>54</v>
      </c>
      <c r="D41" s="39">
        <v>55.974387478238</v>
      </c>
      <c r="E41" s="293">
        <v>31.832619722788003</v>
      </c>
      <c r="F41" s="28" t="s">
        <v>688</v>
      </c>
    </row>
    <row r="42" spans="1:7" ht="12.75" x14ac:dyDescent="0.2">
      <c r="A42" s="19" t="s">
        <v>64</v>
      </c>
      <c r="B42" s="28" t="s">
        <v>531</v>
      </c>
      <c r="C42" s="29" t="s">
        <v>60</v>
      </c>
      <c r="D42" s="684">
        <v>1.3594475206660057E-3</v>
      </c>
      <c r="E42" s="680">
        <v>0</v>
      </c>
      <c r="F42" s="617">
        <v>45444</v>
      </c>
    </row>
    <row r="43" spans="1:7" ht="12.75" x14ac:dyDescent="0.2">
      <c r="A43" s="31" t="s">
        <v>65</v>
      </c>
      <c r="B43" s="32" t="s">
        <v>531</v>
      </c>
      <c r="C43" s="33" t="s">
        <v>60</v>
      </c>
      <c r="D43" s="684">
        <v>0.24606962384076969</v>
      </c>
      <c r="E43" s="680">
        <v>0.15167777754064266</v>
      </c>
      <c r="F43" s="617">
        <v>45444</v>
      </c>
    </row>
    <row r="44" spans="1:7" x14ac:dyDescent="0.2">
      <c r="A44" s="35" t="s">
        <v>93</v>
      </c>
      <c r="B44" s="36"/>
      <c r="C44" s="37"/>
      <c r="D44" s="38"/>
      <c r="E44" s="38"/>
      <c r="F44" s="450"/>
    </row>
    <row r="45" spans="1:7" ht="12.75" x14ac:dyDescent="0.2">
      <c r="A45" s="49" t="s">
        <v>94</v>
      </c>
      <c r="B45" s="28" t="s">
        <v>81</v>
      </c>
      <c r="C45" s="29" t="s">
        <v>416</v>
      </c>
      <c r="D45" s="46">
        <v>7.2764214957565461</v>
      </c>
      <c r="E45" s="298">
        <v>3.7</v>
      </c>
      <c r="F45" s="617">
        <v>45444</v>
      </c>
    </row>
    <row r="46" spans="1:7" ht="12.75" x14ac:dyDescent="0.2">
      <c r="A46" s="50" t="s">
        <v>95</v>
      </c>
      <c r="B46" s="28" t="s">
        <v>81</v>
      </c>
      <c r="C46" s="29" t="s">
        <v>416</v>
      </c>
      <c r="D46" s="46">
        <v>8.6504584004192218</v>
      </c>
      <c r="E46" s="298">
        <v>4.5</v>
      </c>
      <c r="F46" s="617">
        <v>45444</v>
      </c>
    </row>
    <row r="47" spans="1:7" ht="12.75" x14ac:dyDescent="0.2">
      <c r="A47" s="50" t="s">
        <v>96</v>
      </c>
      <c r="B47" s="28" t="s">
        <v>81</v>
      </c>
      <c r="C47" s="29" t="s">
        <v>416</v>
      </c>
      <c r="D47" s="46">
        <v>6.7582871649766636</v>
      </c>
      <c r="E47" s="298">
        <v>3.5</v>
      </c>
      <c r="F47" s="617">
        <v>45444</v>
      </c>
    </row>
    <row r="48" spans="1:7" ht="12.75" x14ac:dyDescent="0.2">
      <c r="A48" s="49" t="s">
        <v>97</v>
      </c>
      <c r="B48" s="28" t="s">
        <v>81</v>
      </c>
      <c r="C48" s="29" t="s">
        <v>416</v>
      </c>
      <c r="D48" s="46">
        <v>10.262260445116311</v>
      </c>
      <c r="E48" s="298">
        <v>5.0999999999999996</v>
      </c>
      <c r="F48" s="617">
        <v>45444</v>
      </c>
    </row>
    <row r="49" spans="1:7" ht="12.75" x14ac:dyDescent="0.2">
      <c r="A49" s="300" t="s">
        <v>98</v>
      </c>
      <c r="B49" s="28" t="s">
        <v>81</v>
      </c>
      <c r="C49" s="29" t="s">
        <v>416</v>
      </c>
      <c r="D49" s="46">
        <v>2.6083445359648874</v>
      </c>
      <c r="E49" s="298">
        <v>1.3</v>
      </c>
      <c r="F49" s="617">
        <v>45444</v>
      </c>
    </row>
    <row r="50" spans="1:7" ht="12.75" x14ac:dyDescent="0.2">
      <c r="A50" s="50" t="s">
        <v>99</v>
      </c>
      <c r="B50" s="28" t="s">
        <v>81</v>
      </c>
      <c r="C50" s="29" t="s">
        <v>416</v>
      </c>
      <c r="D50" s="46">
        <v>-0.10402107664137124</v>
      </c>
      <c r="E50" s="298">
        <v>-0.2</v>
      </c>
      <c r="F50" s="617">
        <v>45444</v>
      </c>
    </row>
    <row r="51" spans="1:7" ht="12.75" x14ac:dyDescent="0.2">
      <c r="A51" s="50" t="s">
        <v>100</v>
      </c>
      <c r="B51" s="28" t="s">
        <v>81</v>
      </c>
      <c r="C51" s="29" t="s">
        <v>416</v>
      </c>
      <c r="D51" s="46">
        <v>24.230259790670665</v>
      </c>
      <c r="E51" s="298">
        <v>5.9</v>
      </c>
      <c r="F51" s="617">
        <v>45444</v>
      </c>
    </row>
    <row r="52" spans="1:7" ht="12.75" x14ac:dyDescent="0.2">
      <c r="A52" s="50" t="s">
        <v>101</v>
      </c>
      <c r="B52" s="28" t="s">
        <v>81</v>
      </c>
      <c r="C52" s="29" t="s">
        <v>416</v>
      </c>
      <c r="D52" s="45">
        <v>15.857750939723594</v>
      </c>
      <c r="E52" s="297">
        <v>16</v>
      </c>
      <c r="F52" s="617">
        <v>45444</v>
      </c>
    </row>
    <row r="53" spans="1:7" ht="12.75" x14ac:dyDescent="0.2">
      <c r="A53" s="49" t="s">
        <v>102</v>
      </c>
      <c r="B53" s="28" t="s">
        <v>81</v>
      </c>
      <c r="C53" s="29" t="s">
        <v>416</v>
      </c>
      <c r="D53" s="45">
        <v>6.7057723693332019</v>
      </c>
      <c r="E53" s="297">
        <v>7.4</v>
      </c>
      <c r="F53" s="617">
        <v>45444</v>
      </c>
    </row>
    <row r="54" spans="1:7" ht="12.75" x14ac:dyDescent="0.2">
      <c r="A54" s="51" t="s">
        <v>103</v>
      </c>
      <c r="B54" s="32" t="s">
        <v>81</v>
      </c>
      <c r="C54" s="33" t="s">
        <v>416</v>
      </c>
      <c r="D54" s="48">
        <v>6.6569823526073906</v>
      </c>
      <c r="E54" s="299">
        <v>5.2</v>
      </c>
      <c r="F54" s="618">
        <v>45444</v>
      </c>
    </row>
    <row r="55" spans="1:7" ht="12.75" x14ac:dyDescent="0.2">
      <c r="F55" s="55" t="s">
        <v>573</v>
      </c>
    </row>
    <row r="56" spans="1:7" ht="12.75" x14ac:dyDescent="0.2">
      <c r="A56" s="286" t="s">
        <v>545</v>
      </c>
      <c r="B56" s="288"/>
      <c r="C56" s="288"/>
      <c r="D56" s="289"/>
    </row>
    <row r="57" spans="1:7" ht="12.75" x14ac:dyDescent="0.2">
      <c r="A57" s="286" t="s">
        <v>544</v>
      </c>
    </row>
    <row r="58" spans="1:7" ht="12.75" x14ac:dyDescent="0.2">
      <c r="A58" s="286"/>
    </row>
    <row r="59" spans="1:7" ht="12.75" x14ac:dyDescent="0.2">
      <c r="A59" s="681"/>
      <c r="B59" s="52"/>
      <c r="C59" s="3"/>
      <c r="D59" s="3"/>
      <c r="E59" s="3"/>
      <c r="F59" s="3"/>
      <c r="G59"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4"/>
  <sheetViews>
    <sheetView zoomScaleNormal="100" zoomScaleSheetLayoutView="100" workbookViewId="0">
      <selection activeCell="A14" activeCellId="1" sqref="A11 A14"/>
    </sheetView>
  </sheetViews>
  <sheetFormatPr baseColWidth="10" defaultRowHeight="12.75" x14ac:dyDescent="0.2"/>
  <cols>
    <col min="1" max="1" width="22.5" style="84" customWidth="1"/>
    <col min="2" max="2" width="11" style="84" customWidth="1"/>
    <col min="3" max="3" width="11.625" style="84" customWidth="1"/>
    <col min="4" max="4" width="10.125" style="84" customWidth="1"/>
    <col min="5" max="5" width="9.625" style="84" customWidth="1"/>
    <col min="6" max="6" width="10.125" style="84" customWidth="1"/>
    <col min="7" max="7" width="11" style="84" customWidth="1"/>
    <col min="8" max="8" width="15.625" style="84" customWidth="1"/>
    <col min="9" max="11" width="11" style="84"/>
    <col min="12" max="12" width="11.5" style="84" customWidth="1"/>
    <col min="13" max="66" width="11" style="84"/>
    <col min="67" max="256" width="10" style="84"/>
    <col min="257" max="257" width="19.625" style="84" customWidth="1"/>
    <col min="258" max="258" width="10" style="84" customWidth="1"/>
    <col min="259" max="259" width="7.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4" width="10" style="84" customWidth="1"/>
    <col min="515" max="515" width="7.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0" width="10" style="84" customWidth="1"/>
    <col min="771" max="771" width="7.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6" width="10" style="84" customWidth="1"/>
    <col min="1027" max="1027" width="7.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2" width="10" style="84" customWidth="1"/>
    <col min="1283" max="1283" width="7.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8" width="10" style="84" customWidth="1"/>
    <col min="1539" max="1539" width="7.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4" width="10" style="84" customWidth="1"/>
    <col min="1795" max="1795" width="7.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0" width="10" style="84" customWidth="1"/>
    <col min="2051" max="2051" width="7.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6" width="10" style="84" customWidth="1"/>
    <col min="2307" max="2307" width="7.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2" width="10" style="84" customWidth="1"/>
    <col min="2563" max="2563" width="7.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8" width="10" style="84" customWidth="1"/>
    <col min="2819" max="2819" width="7.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4" width="10" style="84" customWidth="1"/>
    <col min="3075" max="3075" width="7.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0" width="10" style="84" customWidth="1"/>
    <col min="3331" max="3331" width="7.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6" width="10" style="84" customWidth="1"/>
    <col min="3587" max="3587" width="7.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2" width="10" style="84" customWidth="1"/>
    <col min="3843" max="3843" width="7.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8" width="10" style="84" customWidth="1"/>
    <col min="4099" max="4099" width="7.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4" width="10" style="84" customWidth="1"/>
    <col min="4355" max="4355" width="7.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0" width="10" style="84" customWidth="1"/>
    <col min="4611" max="4611" width="7.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6" width="10" style="84" customWidth="1"/>
    <col min="4867" max="4867" width="7.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2" width="10" style="84" customWidth="1"/>
    <col min="5123" max="5123" width="7.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8" width="10" style="84" customWidth="1"/>
    <col min="5379" max="5379" width="7.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4" width="10" style="84" customWidth="1"/>
    <col min="5635" max="5635" width="7.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0" width="10" style="84" customWidth="1"/>
    <col min="5891" max="5891" width="7.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6" width="10" style="84" customWidth="1"/>
    <col min="6147" max="6147" width="7.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2" width="10" style="84" customWidth="1"/>
    <col min="6403" max="6403" width="7.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8" width="10" style="84" customWidth="1"/>
    <col min="6659" max="6659" width="7.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4" width="10" style="84" customWidth="1"/>
    <col min="6915" max="6915" width="7.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0" width="10" style="84" customWidth="1"/>
    <col min="7171" max="7171" width="7.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6" width="10" style="84" customWidth="1"/>
    <col min="7427" max="7427" width="7.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2" width="10" style="84" customWidth="1"/>
    <col min="7683" max="7683" width="7.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8" width="10" style="84" customWidth="1"/>
    <col min="7939" max="7939" width="7.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4" width="10" style="84" customWidth="1"/>
    <col min="8195" max="8195" width="7.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0" width="10" style="84" customWidth="1"/>
    <col min="8451" max="8451" width="7.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6" width="10" style="84" customWidth="1"/>
    <col min="8707" max="8707" width="7.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2" width="10" style="84" customWidth="1"/>
    <col min="8963" max="8963" width="7.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8" width="10" style="84" customWidth="1"/>
    <col min="9219" max="9219" width="7.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4" width="10" style="84" customWidth="1"/>
    <col min="9475" max="9475" width="7.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0" width="10" style="84" customWidth="1"/>
    <col min="9731" max="9731" width="7.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6" width="10" style="84" customWidth="1"/>
    <col min="9987" max="9987" width="7.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2" width="10" style="84" customWidth="1"/>
    <col min="10243" max="10243" width="7.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8" width="10" style="84" customWidth="1"/>
    <col min="10499" max="10499" width="7.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4" width="10" style="84" customWidth="1"/>
    <col min="10755" max="10755" width="7.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0" width="10" style="84" customWidth="1"/>
    <col min="11011" max="11011" width="7.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6" width="10" style="84" customWidth="1"/>
    <col min="11267" max="11267" width="7.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2" width="10" style="84" customWidth="1"/>
    <col min="11523" max="11523" width="7.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8" width="10" style="84" customWidth="1"/>
    <col min="11779" max="11779" width="7.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4" width="10" style="84" customWidth="1"/>
    <col min="12035" max="12035" width="7.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0" width="10" style="84" customWidth="1"/>
    <col min="12291" max="12291" width="7.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6" width="10" style="84" customWidth="1"/>
    <col min="12547" max="12547" width="7.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2" width="10" style="84" customWidth="1"/>
    <col min="12803" max="12803" width="7.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8" width="10" style="84" customWidth="1"/>
    <col min="13059" max="13059" width="7.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4" width="10" style="84" customWidth="1"/>
    <col min="13315" max="13315" width="7.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0" width="10" style="84" customWidth="1"/>
    <col min="13571" max="13571" width="7.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6" width="10" style="84" customWidth="1"/>
    <col min="13827" max="13827" width="7.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2" width="10" style="84" customWidth="1"/>
    <col min="14083" max="14083" width="7.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8" width="10" style="84" customWidth="1"/>
    <col min="14339" max="14339" width="7.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4" width="10" style="84" customWidth="1"/>
    <col min="14595" max="14595" width="7.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0" width="10" style="84" customWidth="1"/>
    <col min="14851" max="14851" width="7.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6" width="10" style="84" customWidth="1"/>
    <col min="15107" max="15107" width="7.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2" width="10" style="84" customWidth="1"/>
    <col min="15363" max="15363" width="7.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8" width="10" style="84" customWidth="1"/>
    <col min="15619" max="15619" width="7.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4" width="10" style="84" customWidth="1"/>
    <col min="15875" max="15875" width="7.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0" width="10" style="84" customWidth="1"/>
    <col min="16131" max="16131" width="7.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7</v>
      </c>
    </row>
    <row r="2" spans="1:65" ht="15.75" x14ac:dyDescent="0.25">
      <c r="A2" s="139"/>
      <c r="B2" s="140"/>
      <c r="H2" s="379" t="s">
        <v>151</v>
      </c>
    </row>
    <row r="3" spans="1:65" s="81" customFormat="1" x14ac:dyDescent="0.2">
      <c r="A3" s="70"/>
      <c r="B3" s="772">
        <f>INDICE!A3</f>
        <v>45444</v>
      </c>
      <c r="C3" s="773"/>
      <c r="D3" s="773" t="s">
        <v>115</v>
      </c>
      <c r="E3" s="773"/>
      <c r="F3" s="773" t="s">
        <v>116</v>
      </c>
      <c r="G3" s="773"/>
      <c r="H3" s="773"/>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418</v>
      </c>
      <c r="D4" s="82" t="s">
        <v>47</v>
      </c>
      <c r="E4" s="82" t="s">
        <v>418</v>
      </c>
      <c r="F4" s="82" t="s">
        <v>47</v>
      </c>
      <c r="G4" s="83" t="s">
        <v>418</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595</v>
      </c>
      <c r="B5" s="380">
        <v>35.347267660244761</v>
      </c>
      <c r="C5" s="73">
        <v>-5.7836959716305643</v>
      </c>
      <c r="D5" s="85">
        <v>216.36580637343997</v>
      </c>
      <c r="E5" s="86">
        <v>2.6115663536793883</v>
      </c>
      <c r="F5" s="85">
        <v>419.72216163819212</v>
      </c>
      <c r="G5" s="86">
        <v>5.2143193730726933</v>
      </c>
      <c r="H5" s="381">
        <v>8.3799737274852397</v>
      </c>
    </row>
    <row r="6" spans="1:65" x14ac:dyDescent="0.2">
      <c r="A6" s="84" t="s">
        <v>196</v>
      </c>
      <c r="B6" s="380">
        <v>73.881</v>
      </c>
      <c r="C6" s="86">
        <v>-18.446441186859765</v>
      </c>
      <c r="D6" s="85">
        <v>377.452</v>
      </c>
      <c r="E6" s="86">
        <v>-19.323556883590996</v>
      </c>
      <c r="F6" s="85">
        <v>795.36500000000001</v>
      </c>
      <c r="G6" s="86">
        <v>-13.723118644067798</v>
      </c>
      <c r="H6" s="381">
        <v>15.879880580398718</v>
      </c>
    </row>
    <row r="7" spans="1:65" x14ac:dyDescent="0.2">
      <c r="A7" s="84" t="s">
        <v>197</v>
      </c>
      <c r="B7" s="380">
        <v>102.041</v>
      </c>
      <c r="C7" s="86">
        <v>-0.22781938713651562</v>
      </c>
      <c r="D7" s="85">
        <v>563.09299999999996</v>
      </c>
      <c r="E7" s="86">
        <v>-6.8910722789565586</v>
      </c>
      <c r="F7" s="85">
        <v>1137.184</v>
      </c>
      <c r="G7" s="86">
        <v>4.0318869721373218</v>
      </c>
      <c r="H7" s="381">
        <v>22.704476709360023</v>
      </c>
    </row>
    <row r="8" spans="1:65" x14ac:dyDescent="0.2">
      <c r="A8" s="84" t="s">
        <v>596</v>
      </c>
      <c r="B8" s="380">
        <v>164.26973233975522</v>
      </c>
      <c r="C8" s="86">
        <v>34.44581297178005</v>
      </c>
      <c r="D8" s="85">
        <v>1407.9615770649496</v>
      </c>
      <c r="E8" s="86">
        <v>42.786469954876374</v>
      </c>
      <c r="F8" s="85">
        <v>2656.3622218001974</v>
      </c>
      <c r="G8" s="490">
        <v>36.071995956128916</v>
      </c>
      <c r="H8" s="381">
        <v>53.035668982756022</v>
      </c>
      <c r="J8" s="85"/>
    </row>
    <row r="9" spans="1:65" x14ac:dyDescent="0.2">
      <c r="A9" s="60" t="s">
        <v>198</v>
      </c>
      <c r="B9" s="61">
        <v>375.53899999999999</v>
      </c>
      <c r="C9" s="630">
        <v>6.5159431141970581</v>
      </c>
      <c r="D9" s="61">
        <v>2564.8723834383895</v>
      </c>
      <c r="E9" s="87">
        <v>13.012525558553744</v>
      </c>
      <c r="F9" s="61">
        <v>5008.6333834383895</v>
      </c>
      <c r="G9" s="87">
        <v>14.71690843710382</v>
      </c>
      <c r="H9" s="87">
        <v>100</v>
      </c>
    </row>
    <row r="10" spans="1:65" x14ac:dyDescent="0.2">
      <c r="H10" s="79" t="s">
        <v>220</v>
      </c>
    </row>
    <row r="11" spans="1:65" x14ac:dyDescent="0.2">
      <c r="A11" s="80" t="s">
        <v>476</v>
      </c>
    </row>
    <row r="12" spans="1:65" x14ac:dyDescent="0.2">
      <c r="A12" s="80" t="s">
        <v>599</v>
      </c>
    </row>
    <row r="13" spans="1:65" x14ac:dyDescent="0.2">
      <c r="A13" s="80" t="s">
        <v>597</v>
      </c>
    </row>
    <row r="14" spans="1:65" x14ac:dyDescent="0.2">
      <c r="A14" s="133" t="s">
        <v>528</v>
      </c>
    </row>
  </sheetData>
  <mergeCells count="3">
    <mergeCell ref="B3:C3"/>
    <mergeCell ref="D3:E3"/>
    <mergeCell ref="F3:H3"/>
  </mergeCells>
  <conditionalFormatting sqref="C9">
    <cfRule type="cellIs" dxfId="144" priority="1" operator="between">
      <formula>0</formula>
      <formula>0.5</formula>
    </cfRule>
    <cfRule type="cellIs" dxfId="143"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05"/>
  <sheetViews>
    <sheetView zoomScaleNormal="100" zoomScaleSheetLayoutView="70" workbookViewId="0"/>
  </sheetViews>
  <sheetFormatPr baseColWidth="10" defaultRowHeight="14.25" x14ac:dyDescent="0.2"/>
  <cols>
    <col min="1" max="1" width="8.5" customWidth="1"/>
    <col min="2" max="2" width="24.125" bestFit="1" customWidth="1"/>
    <col min="3" max="3" width="6.625" customWidth="1"/>
    <col min="4" max="4" width="9.625" customWidth="1"/>
    <col min="5" max="5" width="6.625" customWidth="1"/>
    <col min="6" max="6" width="9.125" customWidth="1"/>
    <col min="7" max="7" width="7.5" customWidth="1"/>
    <col min="8" max="8" width="9.125" customWidth="1"/>
    <col min="9" max="9" width="11.625" customWidth="1"/>
    <col min="10" max="82" width="11" style="1"/>
  </cols>
  <sheetData>
    <row r="1" spans="1:9" ht="15" x14ac:dyDescent="0.25">
      <c r="A1" s="276" t="s">
        <v>243</v>
      </c>
      <c r="B1" s="276"/>
      <c r="C1" s="1"/>
      <c r="D1" s="1"/>
      <c r="E1" s="1"/>
      <c r="F1" s="1"/>
      <c r="G1" s="1"/>
      <c r="H1" s="1"/>
      <c r="I1" s="1"/>
    </row>
    <row r="2" spans="1:9" x14ac:dyDescent="0.2">
      <c r="A2" s="382"/>
      <c r="B2" s="382"/>
      <c r="C2" s="382"/>
      <c r="D2" s="382"/>
      <c r="E2" s="382"/>
      <c r="F2" s="1"/>
      <c r="G2" s="1"/>
      <c r="H2" s="383"/>
      <c r="I2" s="386" t="s">
        <v>151</v>
      </c>
    </row>
    <row r="3" spans="1:9" ht="14.85" customHeight="1" x14ac:dyDescent="0.2">
      <c r="A3" s="791" t="s">
        <v>448</v>
      </c>
      <c r="B3" s="791" t="s">
        <v>449</v>
      </c>
      <c r="C3" s="772">
        <f>INDICE!A3</f>
        <v>45444</v>
      </c>
      <c r="D3" s="773"/>
      <c r="E3" s="773" t="s">
        <v>115</v>
      </c>
      <c r="F3" s="773"/>
      <c r="G3" s="773" t="s">
        <v>116</v>
      </c>
      <c r="H3" s="773"/>
      <c r="I3" s="773"/>
    </row>
    <row r="4" spans="1:9" x14ac:dyDescent="0.2">
      <c r="A4" s="792"/>
      <c r="B4" s="792"/>
      <c r="C4" s="82" t="s">
        <v>47</v>
      </c>
      <c r="D4" s="82" t="s">
        <v>446</v>
      </c>
      <c r="E4" s="82" t="s">
        <v>47</v>
      </c>
      <c r="F4" s="82" t="s">
        <v>446</v>
      </c>
      <c r="G4" s="82" t="s">
        <v>47</v>
      </c>
      <c r="H4" s="83" t="s">
        <v>446</v>
      </c>
      <c r="I4" s="83" t="s">
        <v>106</v>
      </c>
    </row>
    <row r="5" spans="1:9" x14ac:dyDescent="0.2">
      <c r="A5" s="387"/>
      <c r="B5" s="391" t="s">
        <v>200</v>
      </c>
      <c r="C5" s="389">
        <v>297.88882999999998</v>
      </c>
      <c r="D5" s="142">
        <v>2.6592676621829927</v>
      </c>
      <c r="E5" s="141">
        <v>894.44693999999993</v>
      </c>
      <c r="F5" s="520">
        <v>-40.265504961165632</v>
      </c>
      <c r="G5" s="521">
        <v>2308.1220400000002</v>
      </c>
      <c r="H5" s="520">
        <v>-24.505758169286334</v>
      </c>
      <c r="I5" s="392">
        <v>3.5601780956432876</v>
      </c>
    </row>
    <row r="6" spans="1:9" x14ac:dyDescent="0.2">
      <c r="A6" s="11"/>
      <c r="B6" s="11" t="s">
        <v>231</v>
      </c>
      <c r="C6" s="389">
        <v>736.55839000000003</v>
      </c>
      <c r="D6" s="142">
        <v>-8.544764428375089</v>
      </c>
      <c r="E6" s="144">
        <v>5655.8729199999998</v>
      </c>
      <c r="F6" s="142">
        <v>53.798489550688743</v>
      </c>
      <c r="G6" s="521">
        <v>10688.601340000001</v>
      </c>
      <c r="H6" s="522">
        <v>69.722657387737954</v>
      </c>
      <c r="I6" s="392">
        <v>16.486703780936772</v>
      </c>
    </row>
    <row r="7" spans="1:9" x14ac:dyDescent="0.2">
      <c r="A7" s="11"/>
      <c r="B7" s="254" t="s">
        <v>201</v>
      </c>
      <c r="C7" s="389">
        <v>570.06863999999996</v>
      </c>
      <c r="D7" s="142">
        <v>-12.902058331849295</v>
      </c>
      <c r="E7" s="144">
        <v>4037.3403899999998</v>
      </c>
      <c r="F7" s="142">
        <v>1.0588333144874671</v>
      </c>
      <c r="G7" s="521">
        <v>7078.5128699999987</v>
      </c>
      <c r="H7" s="523">
        <v>-5.1489761561120044</v>
      </c>
      <c r="I7" s="392">
        <v>10.918298960267757</v>
      </c>
    </row>
    <row r="8" spans="1:9" x14ac:dyDescent="0.2">
      <c r="A8" s="487" t="s">
        <v>300</v>
      </c>
      <c r="B8" s="229"/>
      <c r="C8" s="146">
        <v>1604.51586</v>
      </c>
      <c r="D8" s="147">
        <v>-8.316664835398953</v>
      </c>
      <c r="E8" s="146">
        <v>10587.660249999999</v>
      </c>
      <c r="F8" s="524">
        <v>15.461434800864456</v>
      </c>
      <c r="G8" s="525">
        <v>20075.236250000002</v>
      </c>
      <c r="H8" s="524">
        <v>19.368949072620651</v>
      </c>
      <c r="I8" s="526">
        <v>30.965180836847818</v>
      </c>
    </row>
    <row r="9" spans="1:9" x14ac:dyDescent="0.2">
      <c r="A9" s="387"/>
      <c r="B9" s="11" t="s">
        <v>202</v>
      </c>
      <c r="C9" s="389">
        <v>506.48380999999995</v>
      </c>
      <c r="D9" s="142">
        <v>6.5512338059562802</v>
      </c>
      <c r="E9" s="144">
        <v>4586.7489999999998</v>
      </c>
      <c r="F9" s="520">
        <v>66.193766926730603</v>
      </c>
      <c r="G9" s="521">
        <v>8462.6855099999993</v>
      </c>
      <c r="H9" s="527">
        <v>51.608510522757946</v>
      </c>
      <c r="I9" s="392">
        <v>13.053325197232567</v>
      </c>
    </row>
    <row r="10" spans="1:9" x14ac:dyDescent="0.2">
      <c r="A10" s="387"/>
      <c r="B10" s="11" t="s">
        <v>203</v>
      </c>
      <c r="C10" s="389">
        <v>0</v>
      </c>
      <c r="D10" s="142">
        <v>-100</v>
      </c>
      <c r="E10" s="144">
        <v>0</v>
      </c>
      <c r="F10" s="520">
        <v>-100</v>
      </c>
      <c r="G10" s="144">
        <v>403.81259999999997</v>
      </c>
      <c r="H10" s="520">
        <v>-68.188367264853483</v>
      </c>
      <c r="I10" s="472">
        <v>0.6228634137841188</v>
      </c>
    </row>
    <row r="11" spans="1:9" x14ac:dyDescent="0.2">
      <c r="A11" s="11"/>
      <c r="B11" s="11" t="s">
        <v>657</v>
      </c>
      <c r="C11" s="389">
        <v>0</v>
      </c>
      <c r="D11" s="142" t="s">
        <v>142</v>
      </c>
      <c r="E11" s="144">
        <v>0</v>
      </c>
      <c r="F11" s="528">
        <v>-100</v>
      </c>
      <c r="G11" s="144">
        <v>0</v>
      </c>
      <c r="H11" s="528">
        <v>-100</v>
      </c>
      <c r="I11" s="497">
        <v>0</v>
      </c>
    </row>
    <row r="12" spans="1:9" x14ac:dyDescent="0.2">
      <c r="A12" s="634"/>
      <c r="B12" s="11" t="s">
        <v>584</v>
      </c>
      <c r="C12" s="389">
        <v>0</v>
      </c>
      <c r="D12" s="142" t="s">
        <v>142</v>
      </c>
      <c r="E12" s="144">
        <v>0</v>
      </c>
      <c r="F12" s="142">
        <v>-100</v>
      </c>
      <c r="G12" s="144">
        <v>50.575989999999997</v>
      </c>
      <c r="H12" s="522">
        <v>-88.343887737346179</v>
      </c>
      <c r="I12" s="497">
        <v>7.80112700468273E-2</v>
      </c>
    </row>
    <row r="13" spans="1:9" x14ac:dyDescent="0.2">
      <c r="A13" s="11"/>
      <c r="B13" s="11" t="s">
        <v>204</v>
      </c>
      <c r="C13" s="389">
        <v>370.69646</v>
      </c>
      <c r="D13" s="142">
        <v>137.08031682470255</v>
      </c>
      <c r="E13" s="144">
        <v>1362.6436600000002</v>
      </c>
      <c r="F13" s="142">
        <v>228.86759955462148</v>
      </c>
      <c r="G13" s="521">
        <v>2339.65942</v>
      </c>
      <c r="H13" s="522">
        <v>104.94455153820748</v>
      </c>
      <c r="I13" s="392">
        <v>3.6088231358639415</v>
      </c>
    </row>
    <row r="14" spans="1:9" x14ac:dyDescent="0.2">
      <c r="A14" s="11"/>
      <c r="B14" s="254" t="s">
        <v>659</v>
      </c>
      <c r="C14" s="389">
        <v>280.77093000000002</v>
      </c>
      <c r="D14" s="142" t="s">
        <v>142</v>
      </c>
      <c r="E14" s="144">
        <v>755.99468999999999</v>
      </c>
      <c r="F14" s="142">
        <v>85.265766466400962</v>
      </c>
      <c r="G14" s="521">
        <v>1022.9377500000001</v>
      </c>
      <c r="H14" s="522">
        <v>-7.4132771882725867</v>
      </c>
      <c r="I14" s="392">
        <v>1.5778370933785761</v>
      </c>
    </row>
    <row r="15" spans="1:9" x14ac:dyDescent="0.2">
      <c r="A15" s="487" t="s">
        <v>582</v>
      </c>
      <c r="B15" s="229"/>
      <c r="C15" s="146">
        <v>1157.9512</v>
      </c>
      <c r="D15" s="147">
        <v>47.593415975363769</v>
      </c>
      <c r="E15" s="146">
        <v>6705.3873499999991</v>
      </c>
      <c r="F15" s="524">
        <v>46.710772152542432</v>
      </c>
      <c r="G15" s="525">
        <v>12279.671269999999</v>
      </c>
      <c r="H15" s="524">
        <v>26.85802806829669</v>
      </c>
      <c r="I15" s="526">
        <v>18.940860110306033</v>
      </c>
    </row>
    <row r="16" spans="1:9" x14ac:dyDescent="0.2">
      <c r="A16" s="388"/>
      <c r="B16" s="390" t="s">
        <v>643</v>
      </c>
      <c r="C16" s="389">
        <v>19.80612</v>
      </c>
      <c r="D16" s="142">
        <v>-49.771454656116866</v>
      </c>
      <c r="E16" s="144">
        <v>119.30698999999998</v>
      </c>
      <c r="F16" s="528">
        <v>-44.903505737388748</v>
      </c>
      <c r="G16" s="144">
        <v>323.55742000000004</v>
      </c>
      <c r="H16" s="528">
        <v>-32.56162788974509</v>
      </c>
      <c r="I16" s="472">
        <v>0.49907328096345172</v>
      </c>
    </row>
    <row r="17" spans="1:9" x14ac:dyDescent="0.2">
      <c r="A17" s="388"/>
      <c r="B17" s="390" t="s">
        <v>530</v>
      </c>
      <c r="C17" s="389">
        <v>0</v>
      </c>
      <c r="D17" s="142" t="s">
        <v>142</v>
      </c>
      <c r="E17" s="144">
        <v>0</v>
      </c>
      <c r="F17" s="528">
        <v>-100</v>
      </c>
      <c r="G17" s="144">
        <v>447.19614999999999</v>
      </c>
      <c r="H17" s="528">
        <v>-82.008583822007452</v>
      </c>
      <c r="I17" s="471">
        <v>0.68978065721603254</v>
      </c>
    </row>
    <row r="18" spans="1:9" x14ac:dyDescent="0.2">
      <c r="A18" s="388"/>
      <c r="B18" s="390" t="s">
        <v>206</v>
      </c>
      <c r="C18" s="389">
        <v>0</v>
      </c>
      <c r="D18" s="142">
        <v>-100</v>
      </c>
      <c r="E18" s="144">
        <v>269.17377999999997</v>
      </c>
      <c r="F18" s="528">
        <v>57.972489685891674</v>
      </c>
      <c r="G18" s="521">
        <v>462.46890000000008</v>
      </c>
      <c r="H18" s="528">
        <v>5.9563987019067497</v>
      </c>
      <c r="I18" s="392">
        <v>0.71333821139554909</v>
      </c>
    </row>
    <row r="19" spans="1:9" x14ac:dyDescent="0.2">
      <c r="A19" s="388"/>
      <c r="B19" s="390" t="s">
        <v>559</v>
      </c>
      <c r="C19" s="389">
        <v>89.718059999999994</v>
      </c>
      <c r="D19" s="73">
        <v>-80.496790867970489</v>
      </c>
      <c r="E19" s="144">
        <v>1332.0230199999999</v>
      </c>
      <c r="F19" s="73">
        <v>-35.456726404197397</v>
      </c>
      <c r="G19" s="521">
        <v>2354.2020400000001</v>
      </c>
      <c r="H19" s="528">
        <v>-36.411280225032442</v>
      </c>
      <c r="I19" s="392">
        <v>3.6312544961993183</v>
      </c>
    </row>
    <row r="20" spans="1:9" x14ac:dyDescent="0.2">
      <c r="A20" s="388"/>
      <c r="B20" s="390" t="s">
        <v>207</v>
      </c>
      <c r="C20" s="389">
        <v>110.28556</v>
      </c>
      <c r="D20" s="142" t="s">
        <v>142</v>
      </c>
      <c r="E20" s="144">
        <v>752.03439000000003</v>
      </c>
      <c r="F20" s="73">
        <v>-3.8747001126851246</v>
      </c>
      <c r="G20" s="521">
        <v>1247.93397</v>
      </c>
      <c r="H20" s="528">
        <v>-2.7316214164594954</v>
      </c>
      <c r="I20" s="392">
        <v>1.9248839999825864</v>
      </c>
    </row>
    <row r="21" spans="1:9" x14ac:dyDescent="0.2">
      <c r="A21" s="634"/>
      <c r="B21" s="390" t="s">
        <v>208</v>
      </c>
      <c r="C21" s="389">
        <v>39.2102</v>
      </c>
      <c r="D21" s="142">
        <v>-36.006979952872918</v>
      </c>
      <c r="E21" s="144">
        <v>39.2102</v>
      </c>
      <c r="F21" s="528">
        <v>-86.163073330537969</v>
      </c>
      <c r="G21" s="521">
        <v>71.071979999999996</v>
      </c>
      <c r="H21" s="528">
        <v>-84.027498635734233</v>
      </c>
      <c r="I21" s="392">
        <v>0.10962544528624568</v>
      </c>
    </row>
    <row r="22" spans="1:9" x14ac:dyDescent="0.2">
      <c r="A22" s="487" t="s">
        <v>439</v>
      </c>
      <c r="B22" s="229"/>
      <c r="C22" s="146">
        <v>259.01994000000002</v>
      </c>
      <c r="D22" s="147">
        <v>-56.030456088297896</v>
      </c>
      <c r="E22" s="146">
        <v>2511.74838</v>
      </c>
      <c r="F22" s="524">
        <v>-45.216926280550666</v>
      </c>
      <c r="G22" s="525">
        <v>4906.4304600000005</v>
      </c>
      <c r="H22" s="524">
        <v>-44.447361865762133</v>
      </c>
      <c r="I22" s="526">
        <v>7.5679560910431833</v>
      </c>
    </row>
    <row r="23" spans="1:9" x14ac:dyDescent="0.2">
      <c r="A23" s="634"/>
      <c r="B23" s="390" t="s">
        <v>210</v>
      </c>
      <c r="C23" s="389">
        <v>279.77373999999998</v>
      </c>
      <c r="D23" s="142">
        <v>-9.022241012038192</v>
      </c>
      <c r="E23" s="144">
        <v>1926.7445699999998</v>
      </c>
      <c r="F23" s="528">
        <v>-2.8682360995887399</v>
      </c>
      <c r="G23" s="144">
        <v>4052.5551699999996</v>
      </c>
      <c r="H23" s="528">
        <v>-6.6080122883331551</v>
      </c>
      <c r="I23" s="472">
        <v>6.2508905064742395</v>
      </c>
    </row>
    <row r="24" spans="1:9" x14ac:dyDescent="0.2">
      <c r="A24" s="634"/>
      <c r="B24" s="390" t="s">
        <v>240</v>
      </c>
      <c r="C24" s="389">
        <v>0</v>
      </c>
      <c r="D24" s="73" t="s">
        <v>142</v>
      </c>
      <c r="E24" s="144">
        <v>0</v>
      </c>
      <c r="F24" s="73" t="s">
        <v>142</v>
      </c>
      <c r="G24" s="144">
        <v>0</v>
      </c>
      <c r="H24" s="528">
        <v>-100</v>
      </c>
      <c r="I24" s="497">
        <v>0</v>
      </c>
    </row>
    <row r="25" spans="1:9" x14ac:dyDescent="0.2">
      <c r="A25" s="634"/>
      <c r="B25" s="390" t="s">
        <v>211</v>
      </c>
      <c r="C25" s="389">
        <v>134.33799999999999</v>
      </c>
      <c r="D25" s="142">
        <v>-10.819470668436413</v>
      </c>
      <c r="E25" s="144">
        <v>852.84921000000008</v>
      </c>
      <c r="F25" s="528">
        <v>-40.092322322977772</v>
      </c>
      <c r="G25" s="144">
        <v>2538.50218</v>
      </c>
      <c r="H25" s="528">
        <v>-40.013775717647839</v>
      </c>
      <c r="I25" s="472">
        <v>3.91552946523518</v>
      </c>
    </row>
    <row r="26" spans="1:9" x14ac:dyDescent="0.2">
      <c r="A26" s="487" t="s">
        <v>337</v>
      </c>
      <c r="B26" s="229"/>
      <c r="C26" s="146">
        <v>414.11173999999994</v>
      </c>
      <c r="D26" s="147">
        <v>-9.6131493533245518</v>
      </c>
      <c r="E26" s="146">
        <v>2779.5937799999997</v>
      </c>
      <c r="F26" s="524">
        <v>-18.421098640338538</v>
      </c>
      <c r="G26" s="525">
        <v>6591.0573499999991</v>
      </c>
      <c r="H26" s="524">
        <v>-24.6492054332995</v>
      </c>
      <c r="I26" s="526">
        <v>10.16641997170942</v>
      </c>
    </row>
    <row r="27" spans="1:9" x14ac:dyDescent="0.2">
      <c r="A27" s="634"/>
      <c r="B27" s="390" t="s">
        <v>212</v>
      </c>
      <c r="C27" s="389">
        <v>268.33193</v>
      </c>
      <c r="D27" s="142" t="s">
        <v>142</v>
      </c>
      <c r="E27" s="144">
        <v>2592.1782600000001</v>
      </c>
      <c r="F27" s="528">
        <v>75.297005369555563</v>
      </c>
      <c r="G27" s="144">
        <v>5279.2585600000011</v>
      </c>
      <c r="H27" s="528">
        <v>56.435017536902286</v>
      </c>
      <c r="I27" s="472">
        <v>8.1430272580167919</v>
      </c>
    </row>
    <row r="28" spans="1:9" x14ac:dyDescent="0.2">
      <c r="A28" s="388"/>
      <c r="B28" s="390" t="s">
        <v>213</v>
      </c>
      <c r="C28" s="389">
        <v>241.88146</v>
      </c>
      <c r="D28" s="142">
        <v>202.20359413707575</v>
      </c>
      <c r="E28" s="144">
        <v>1549.6819300000002</v>
      </c>
      <c r="F28" s="142">
        <v>19.779103486742581</v>
      </c>
      <c r="G28" s="144">
        <v>2707.93073</v>
      </c>
      <c r="H28" s="142">
        <v>0.22271552288791091</v>
      </c>
      <c r="I28" s="392">
        <v>4.1768656519849081</v>
      </c>
    </row>
    <row r="29" spans="1:9" x14ac:dyDescent="0.2">
      <c r="A29" s="388"/>
      <c r="B29" s="390" t="s">
        <v>215</v>
      </c>
      <c r="C29" s="389">
        <v>0</v>
      </c>
      <c r="D29" s="142" t="s">
        <v>142</v>
      </c>
      <c r="E29" s="144">
        <v>0</v>
      </c>
      <c r="F29" s="142">
        <v>-100</v>
      </c>
      <c r="G29" s="144">
        <v>78.144999999999996</v>
      </c>
      <c r="H29" s="142">
        <v>19.748944793353562</v>
      </c>
      <c r="I29" s="497">
        <v>0.12053527173287798</v>
      </c>
    </row>
    <row r="30" spans="1:9" x14ac:dyDescent="0.2">
      <c r="A30" s="388"/>
      <c r="B30" s="390" t="s">
        <v>612</v>
      </c>
      <c r="C30" s="389">
        <v>0</v>
      </c>
      <c r="D30" s="142" t="s">
        <v>142</v>
      </c>
      <c r="E30" s="144">
        <v>130.18120999999999</v>
      </c>
      <c r="F30" s="142" t="s">
        <v>142</v>
      </c>
      <c r="G30" s="144">
        <v>263.19720999999998</v>
      </c>
      <c r="H30" s="142" t="s">
        <v>142</v>
      </c>
      <c r="I30" s="472">
        <v>0.4059702761108881</v>
      </c>
    </row>
    <row r="31" spans="1:9" x14ac:dyDescent="0.2">
      <c r="A31" s="388"/>
      <c r="B31" s="390" t="s">
        <v>647</v>
      </c>
      <c r="C31" s="389">
        <v>0</v>
      </c>
      <c r="D31" s="142" t="s">
        <v>142</v>
      </c>
      <c r="E31" s="144">
        <v>0</v>
      </c>
      <c r="F31" s="142" t="s">
        <v>142</v>
      </c>
      <c r="G31" s="144">
        <v>131.27976000000001</v>
      </c>
      <c r="H31" s="142" t="s">
        <v>142</v>
      </c>
      <c r="I31" s="472">
        <v>0.20249333347785534</v>
      </c>
    </row>
    <row r="32" spans="1:9" x14ac:dyDescent="0.2">
      <c r="A32" s="388"/>
      <c r="B32" s="390" t="s">
        <v>542</v>
      </c>
      <c r="C32" s="389">
        <v>0</v>
      </c>
      <c r="D32" s="142">
        <v>-100</v>
      </c>
      <c r="E32" s="144">
        <v>292.69326000000001</v>
      </c>
      <c r="F32" s="142">
        <v>-42.575358481628484</v>
      </c>
      <c r="G32" s="144">
        <v>565.41236000000004</v>
      </c>
      <c r="H32" s="142">
        <v>-39.227375192481844</v>
      </c>
      <c r="I32" s="472">
        <v>0.87212403165561247</v>
      </c>
    </row>
    <row r="33" spans="1:9" x14ac:dyDescent="0.2">
      <c r="A33" s="388"/>
      <c r="B33" s="390" t="s">
        <v>216</v>
      </c>
      <c r="C33" s="389">
        <v>334.21091999999999</v>
      </c>
      <c r="D33" s="142">
        <v>-16.802521154732325</v>
      </c>
      <c r="E33" s="144">
        <v>2155.6040899999998</v>
      </c>
      <c r="F33" s="73">
        <v>6.1195440007145701</v>
      </c>
      <c r="G33" s="144">
        <v>4469.4045800000004</v>
      </c>
      <c r="H33" s="528">
        <v>1.7597654712798985</v>
      </c>
      <c r="I33" s="472">
        <v>6.8938626340069034</v>
      </c>
    </row>
    <row r="34" spans="1:9" x14ac:dyDescent="0.2">
      <c r="A34" s="634"/>
      <c r="B34" s="390" t="s">
        <v>217</v>
      </c>
      <c r="C34" s="389">
        <v>796.19367000000011</v>
      </c>
      <c r="D34" s="142">
        <v>22.105328844978558</v>
      </c>
      <c r="E34" s="144">
        <v>4230.06214</v>
      </c>
      <c r="F34" s="73">
        <v>34.265070352704804</v>
      </c>
      <c r="G34" s="144">
        <v>7461.8936300000005</v>
      </c>
      <c r="H34" s="528">
        <v>18.430653358898589</v>
      </c>
      <c r="I34" s="472">
        <v>11.509647147403946</v>
      </c>
    </row>
    <row r="35" spans="1:9" x14ac:dyDescent="0.2">
      <c r="A35" s="634"/>
      <c r="B35" s="390" t="s">
        <v>218</v>
      </c>
      <c r="C35" s="389">
        <v>0</v>
      </c>
      <c r="D35" s="142" t="s">
        <v>142</v>
      </c>
      <c r="E35" s="144">
        <v>0</v>
      </c>
      <c r="F35" s="73" t="s">
        <v>142</v>
      </c>
      <c r="G35" s="144">
        <v>22.728280000000002</v>
      </c>
      <c r="H35" s="528">
        <v>-0.59903128109247894</v>
      </c>
      <c r="I35" s="342">
        <v>3.5057385703767818E-2</v>
      </c>
    </row>
    <row r="36" spans="1:9" x14ac:dyDescent="0.2">
      <c r="A36" s="487" t="s">
        <v>440</v>
      </c>
      <c r="B36" s="229"/>
      <c r="C36" s="146">
        <v>1640.61798</v>
      </c>
      <c r="D36" s="147">
        <v>28.716903462062326</v>
      </c>
      <c r="E36" s="146">
        <v>10950.400890000001</v>
      </c>
      <c r="F36" s="524">
        <v>28.385633875250203</v>
      </c>
      <c r="G36" s="525">
        <v>20979.250110000001</v>
      </c>
      <c r="H36" s="524">
        <v>17.941154930660314</v>
      </c>
      <c r="I36" s="526">
        <v>32.35958299009355</v>
      </c>
    </row>
    <row r="37" spans="1:9" x14ac:dyDescent="0.2">
      <c r="A37" s="150" t="s">
        <v>186</v>
      </c>
      <c r="B37" s="150"/>
      <c r="C37" s="150">
        <v>5076.2167200000004</v>
      </c>
      <c r="D37" s="667">
        <v>4.5251291918475882</v>
      </c>
      <c r="E37" s="150">
        <v>33534.790650000003</v>
      </c>
      <c r="F37" s="661">
        <v>10.815598708309453</v>
      </c>
      <c r="G37" s="150">
        <v>64831.64544</v>
      </c>
      <c r="H37" s="661">
        <v>4.7957664109920124</v>
      </c>
      <c r="I37" s="662">
        <v>100</v>
      </c>
    </row>
    <row r="38" spans="1:9" x14ac:dyDescent="0.2">
      <c r="A38" s="151" t="s">
        <v>523</v>
      </c>
      <c r="B38" s="473"/>
      <c r="C38" s="152">
        <v>2157.0942500000001</v>
      </c>
      <c r="D38" s="529">
        <v>14.185867232962909</v>
      </c>
      <c r="E38" s="152">
        <v>12500.460069999999</v>
      </c>
      <c r="F38" s="529">
        <v>1.748574101769707</v>
      </c>
      <c r="G38" s="152">
        <v>27085.635579999998</v>
      </c>
      <c r="H38" s="529">
        <v>-1.8228859540008937</v>
      </c>
      <c r="I38" s="530">
        <v>41.778417617160507</v>
      </c>
    </row>
    <row r="39" spans="1:9" x14ac:dyDescent="0.2">
      <c r="A39" s="151" t="s">
        <v>524</v>
      </c>
      <c r="B39" s="473"/>
      <c r="C39" s="152">
        <v>2919.1224700000002</v>
      </c>
      <c r="D39" s="529">
        <v>-1.6252034295499669</v>
      </c>
      <c r="E39" s="152">
        <v>21034.330579999994</v>
      </c>
      <c r="F39" s="529">
        <v>17.012371096215677</v>
      </c>
      <c r="G39" s="152">
        <v>37746.009860000006</v>
      </c>
      <c r="H39" s="529">
        <v>10.123046212907507</v>
      </c>
      <c r="I39" s="530">
        <v>58.2215823828395</v>
      </c>
    </row>
    <row r="40" spans="1:9" x14ac:dyDescent="0.2">
      <c r="A40" s="153" t="s">
        <v>525</v>
      </c>
      <c r="B40" s="474"/>
      <c r="C40" s="154">
        <v>1754.01162</v>
      </c>
      <c r="D40" s="531">
        <v>-11.971778841128893</v>
      </c>
      <c r="E40" s="154">
        <v>11648.07862</v>
      </c>
      <c r="F40" s="531">
        <v>4.5159264749704793</v>
      </c>
      <c r="G40" s="154">
        <v>22260.523699999998</v>
      </c>
      <c r="H40" s="531">
        <v>9.919791306789346</v>
      </c>
      <c r="I40" s="532">
        <v>34.335891907296315</v>
      </c>
    </row>
    <row r="41" spans="1:9" x14ac:dyDescent="0.2">
      <c r="A41" s="153" t="s">
        <v>526</v>
      </c>
      <c r="B41" s="474"/>
      <c r="C41" s="154">
        <v>3322.2051000000001</v>
      </c>
      <c r="D41" s="531">
        <v>16.002839903826281</v>
      </c>
      <c r="E41" s="154">
        <v>21886.712029999995</v>
      </c>
      <c r="F41" s="531">
        <v>14.488166744783223</v>
      </c>
      <c r="G41" s="154">
        <v>42571.12174000001</v>
      </c>
      <c r="H41" s="531">
        <v>2.3020898395274507</v>
      </c>
      <c r="I41" s="532">
        <v>65.6641080927037</v>
      </c>
    </row>
    <row r="42" spans="1:9" x14ac:dyDescent="0.2">
      <c r="A42" s="697" t="s">
        <v>658</v>
      </c>
      <c r="B42" s="698"/>
      <c r="C42" s="711">
        <v>0</v>
      </c>
      <c r="D42" s="704">
        <v>-100</v>
      </c>
      <c r="E42" s="480">
        <v>269.17377999999997</v>
      </c>
      <c r="F42" s="699">
        <v>57.972489685891674</v>
      </c>
      <c r="G42" s="480">
        <v>462.46890000000008</v>
      </c>
      <c r="H42" s="699">
        <v>5.9563987019067497</v>
      </c>
      <c r="I42" s="700">
        <v>0.71333821139554909</v>
      </c>
    </row>
    <row r="43" spans="1:9" s="84" customFormat="1" ht="12.75" x14ac:dyDescent="0.2">
      <c r="A43" s="80" t="s">
        <v>476</v>
      </c>
      <c r="I43" s="79" t="s">
        <v>220</v>
      </c>
    </row>
    <row r="44" spans="1:9" s="1" customFormat="1" x14ac:dyDescent="0.2">
      <c r="A44" s="133" t="s">
        <v>528</v>
      </c>
    </row>
    <row r="45" spans="1:9" s="1" customFormat="1" x14ac:dyDescent="0.2">
      <c r="A45" s="429"/>
    </row>
    <row r="46" spans="1:9" s="1" customFormat="1" x14ac:dyDescent="0.2">
      <c r="A46" s="84"/>
      <c r="B46" s="84"/>
      <c r="C46" s="84"/>
      <c r="D46" s="84"/>
      <c r="E46" s="84"/>
      <c r="F46" s="84"/>
      <c r="G46" s="84"/>
    </row>
    <row r="47" spans="1:9" s="1" customFormat="1" x14ac:dyDescent="0.2">
      <c r="B47" s="84"/>
      <c r="C47" s="84"/>
      <c r="D47" s="84"/>
      <c r="E47" s="84"/>
      <c r="F47" s="84"/>
      <c r="G47" s="84"/>
      <c r="H47" s="84"/>
    </row>
    <row r="48" spans="1:9"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sheetData>
  <mergeCells count="5">
    <mergeCell ref="A3:A4"/>
    <mergeCell ref="C3:D3"/>
    <mergeCell ref="E3:F3"/>
    <mergeCell ref="G3:I3"/>
    <mergeCell ref="B3:B4"/>
  </mergeCells>
  <conditionalFormatting sqref="D18:D19">
    <cfRule type="cellIs" dxfId="142" priority="23" stopIfTrue="1" operator="equal">
      <formula>0</formula>
    </cfRule>
    <cfRule type="cellIs" dxfId="141" priority="24" operator="between">
      <formula>0</formula>
      <formula>0.5</formula>
    </cfRule>
    <cfRule type="cellIs" dxfId="140" priority="25" operator="between">
      <formula>0</formula>
      <formula>0.49</formula>
    </cfRule>
  </conditionalFormatting>
  <conditionalFormatting sqref="F18:F21 F23:F25 F27:F35">
    <cfRule type="cellIs" dxfId="139" priority="34" operator="between">
      <formula>0</formula>
      <formula>0.5</formula>
    </cfRule>
    <cfRule type="cellIs" dxfId="138" priority="35" operator="between">
      <formula>0</formula>
      <formula>0.49</formula>
    </cfRule>
  </conditionalFormatting>
  <conditionalFormatting sqref="F23:F24">
    <cfRule type="cellIs" dxfId="137" priority="19" operator="between">
      <formula>0</formula>
      <formula>0.5</formula>
    </cfRule>
    <cfRule type="cellIs" dxfId="136" priority="20" operator="between">
      <formula>0</formula>
      <formula>0.49</formula>
    </cfRule>
  </conditionalFormatting>
  <conditionalFormatting sqref="F23:F25 F27:F35 F18:F21">
    <cfRule type="cellIs" dxfId="135" priority="33" stopIfTrue="1" operator="equal">
      <formula>0</formula>
    </cfRule>
  </conditionalFormatting>
  <conditionalFormatting sqref="F27">
    <cfRule type="cellIs" dxfId="134" priority="3" operator="between">
      <formula>0</formula>
      <formula>0.5</formula>
    </cfRule>
    <cfRule type="cellIs" dxfId="133" priority="4" operator="between">
      <formula>0</formula>
      <formula>0.49</formula>
    </cfRule>
  </conditionalFormatting>
  <conditionalFormatting sqref="I35">
    <cfRule type="cellIs" dxfId="132" priority="1" operator="between">
      <formula>0</formula>
      <formula>0.5</formula>
    </cfRule>
    <cfRule type="cellIs" dxfId="131" priority="2" operator="between">
      <formula>0</formula>
      <formula>0.49</formula>
    </cfRule>
  </conditionalFormatting>
  <conditionalFormatting sqref="I37">
    <cfRule type="cellIs" dxfId="130" priority="5" operator="between">
      <formula>0.00001</formula>
      <formula>0.499</formula>
    </cfRule>
  </conditionalFormatting>
  <conditionalFormatting sqref="I37:I41">
    <cfRule type="cellIs" dxfId="129" priority="29" operator="between">
      <formula>0</formula>
      <formula>0.5</formula>
    </cfRule>
    <cfRule type="cellIs" dxfId="128" priority="30"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showGridLines="0" workbookViewId="0">
      <selection activeCell="G21" sqref="G21"/>
    </sheetView>
  </sheetViews>
  <sheetFormatPr baseColWidth="10" defaultRowHeight="14.25" x14ac:dyDescent="0.2"/>
  <cols>
    <col min="1" max="1" width="11" customWidth="1"/>
  </cols>
  <sheetData>
    <row r="1" spans="1:8" x14ac:dyDescent="0.2">
      <c r="A1" s="15" t="s">
        <v>222</v>
      </c>
      <c r="B1" s="1"/>
      <c r="C1" s="1"/>
      <c r="D1" s="1"/>
      <c r="E1" s="1"/>
      <c r="F1" s="1"/>
      <c r="G1" s="1"/>
      <c r="H1" s="1"/>
    </row>
    <row r="2" spans="1:8" x14ac:dyDescent="0.2">
      <c r="A2" s="1"/>
      <c r="B2" s="1"/>
      <c r="C2" s="1"/>
      <c r="D2" s="1"/>
      <c r="E2" s="1"/>
      <c r="F2" s="1"/>
      <c r="G2" s="55" t="s">
        <v>223</v>
      </c>
      <c r="H2" s="1"/>
    </row>
    <row r="3" spans="1:8" x14ac:dyDescent="0.2">
      <c r="A3" s="70"/>
      <c r="B3" s="772">
        <f>INDICE!A3</f>
        <v>45444</v>
      </c>
      <c r="C3" s="773"/>
      <c r="D3" s="773" t="s">
        <v>115</v>
      </c>
      <c r="E3" s="773"/>
      <c r="F3" s="773" t="s">
        <v>116</v>
      </c>
      <c r="G3" s="773"/>
      <c r="H3" s="1"/>
    </row>
    <row r="4" spans="1:8" x14ac:dyDescent="0.2">
      <c r="A4" s="66"/>
      <c r="B4" s="608" t="s">
        <v>56</v>
      </c>
      <c r="C4" s="608" t="s">
        <v>446</v>
      </c>
      <c r="D4" s="608" t="s">
        <v>56</v>
      </c>
      <c r="E4" s="608" t="s">
        <v>446</v>
      </c>
      <c r="F4" s="608" t="s">
        <v>56</v>
      </c>
      <c r="G4" s="609" t="s">
        <v>446</v>
      </c>
      <c r="H4" s="1"/>
    </row>
    <row r="5" spans="1:8" x14ac:dyDescent="0.2">
      <c r="A5" s="157" t="s">
        <v>8</v>
      </c>
      <c r="B5" s="393">
        <v>75.695055469303526</v>
      </c>
      <c r="C5" s="476">
        <v>11.349007751255549</v>
      </c>
      <c r="D5" s="393">
        <v>77.232656699654754</v>
      </c>
      <c r="E5" s="476">
        <v>5.8880254853419531</v>
      </c>
      <c r="F5" s="393">
        <v>78.065140471270482</v>
      </c>
      <c r="G5" s="476">
        <v>-7.7182365161844126</v>
      </c>
      <c r="H5" s="1"/>
    </row>
    <row r="6" spans="1:8" x14ac:dyDescent="0.2">
      <c r="A6" s="1"/>
      <c r="B6" s="1"/>
      <c r="C6" s="1"/>
      <c r="D6" s="1"/>
      <c r="E6" s="1"/>
      <c r="F6" s="1"/>
      <c r="G6" s="79" t="s">
        <v>220</v>
      </c>
      <c r="H6" s="1"/>
    </row>
    <row r="7" spans="1:8" x14ac:dyDescent="0.2">
      <c r="A7" s="80" t="s">
        <v>125</v>
      </c>
      <c r="B7" s="1"/>
      <c r="C7" s="1"/>
      <c r="D7" s="1"/>
      <c r="E7" s="1"/>
      <c r="F7" s="1"/>
      <c r="G7" s="1"/>
      <c r="H7" s="1"/>
    </row>
    <row r="21" spans="7:7" x14ac:dyDescent="0.2">
      <c r="G21" t="s">
        <v>513</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showGridLines="0" workbookViewId="0">
      <selection activeCell="H29" sqref="H29"/>
    </sheetView>
  </sheetViews>
  <sheetFormatPr baseColWidth="10" defaultRowHeight="14.25" x14ac:dyDescent="0.2"/>
  <cols>
    <col min="1" max="1" width="20" customWidth="1"/>
    <col min="2" max="2" width="12.125" customWidth="1"/>
  </cols>
  <sheetData>
    <row r="1" spans="1:8" x14ac:dyDescent="0.2">
      <c r="A1" s="158" t="s">
        <v>450</v>
      </c>
      <c r="B1" s="158"/>
      <c r="C1" s="15"/>
      <c r="D1" s="15"/>
      <c r="E1" s="15"/>
      <c r="F1" s="15"/>
      <c r="G1" s="15"/>
      <c r="H1" s="1"/>
    </row>
    <row r="2" spans="1:8" x14ac:dyDescent="0.2">
      <c r="A2" s="159" t="s">
        <v>366</v>
      </c>
      <c r="B2" s="159"/>
      <c r="C2" s="160"/>
      <c r="D2" s="160"/>
      <c r="E2" s="160"/>
      <c r="F2" s="160"/>
      <c r="G2" s="160"/>
      <c r="H2" s="161" t="s">
        <v>151</v>
      </c>
    </row>
    <row r="3" spans="1:8" ht="14.1" customHeight="1" x14ac:dyDescent="0.2">
      <c r="A3" s="162"/>
      <c r="B3" s="772">
        <f>INDICE!A3</f>
        <v>45444</v>
      </c>
      <c r="C3" s="773"/>
      <c r="D3" s="773" t="s">
        <v>115</v>
      </c>
      <c r="E3" s="773"/>
      <c r="F3" s="773" t="s">
        <v>116</v>
      </c>
      <c r="G3" s="773"/>
      <c r="H3" s="773"/>
    </row>
    <row r="4" spans="1:8" x14ac:dyDescent="0.2">
      <c r="A4" s="160"/>
      <c r="B4" s="63" t="s">
        <v>47</v>
      </c>
      <c r="C4" s="63" t="s">
        <v>446</v>
      </c>
      <c r="D4" s="63" t="s">
        <v>47</v>
      </c>
      <c r="E4" s="63" t="s">
        <v>446</v>
      </c>
      <c r="F4" s="63" t="s">
        <v>47</v>
      </c>
      <c r="G4" s="64" t="s">
        <v>446</v>
      </c>
      <c r="H4" s="64" t="s">
        <v>106</v>
      </c>
    </row>
    <row r="5" spans="1:8" x14ac:dyDescent="0.2">
      <c r="A5" s="160" t="s">
        <v>224</v>
      </c>
      <c r="B5" s="163"/>
      <c r="C5" s="163"/>
      <c r="D5" s="163"/>
      <c r="E5" s="163"/>
      <c r="F5" s="163"/>
      <c r="G5" s="164"/>
      <c r="H5" s="165"/>
    </row>
    <row r="6" spans="1:8" x14ac:dyDescent="0.2">
      <c r="A6" s="1" t="s">
        <v>407</v>
      </c>
      <c r="B6" s="457">
        <v>97.686000000000007</v>
      </c>
      <c r="C6" s="395">
        <v>14.664350357423745</v>
      </c>
      <c r="D6" s="234">
        <v>537.19000000000005</v>
      </c>
      <c r="E6" s="395">
        <v>2.9245525227714517</v>
      </c>
      <c r="F6" s="234">
        <v>1046.5940000000001</v>
      </c>
      <c r="G6" s="395">
        <v>-4.9319232002499858</v>
      </c>
      <c r="H6" s="395">
        <v>5.7186719644187951</v>
      </c>
    </row>
    <row r="7" spans="1:8" x14ac:dyDescent="0.2">
      <c r="A7" s="1" t="s">
        <v>48</v>
      </c>
      <c r="B7" s="457">
        <v>83.444999999999993</v>
      </c>
      <c r="C7" s="398">
        <v>46.57216630658165</v>
      </c>
      <c r="D7" s="457">
        <v>314.39199999999994</v>
      </c>
      <c r="E7" s="398">
        <v>10.780593170470434</v>
      </c>
      <c r="F7" s="234">
        <v>599.798</v>
      </c>
      <c r="G7" s="395">
        <v>1.4099033069071467</v>
      </c>
      <c r="H7" s="395">
        <v>3.2773434654837161</v>
      </c>
    </row>
    <row r="8" spans="1:8" x14ac:dyDescent="0.2">
      <c r="A8" s="1" t="s">
        <v>49</v>
      </c>
      <c r="B8" s="457">
        <v>84.496000000000009</v>
      </c>
      <c r="C8" s="398">
        <v>-17.754243887244961</v>
      </c>
      <c r="D8" s="234">
        <v>517.62200000000007</v>
      </c>
      <c r="E8" s="395">
        <v>-24.894042127776256</v>
      </c>
      <c r="F8" s="234">
        <v>1322.5680000000002</v>
      </c>
      <c r="G8" s="395">
        <v>-16.632859273416287</v>
      </c>
      <c r="H8" s="395">
        <v>7.2266156146867235</v>
      </c>
    </row>
    <row r="9" spans="1:8" x14ac:dyDescent="0.2">
      <c r="A9" s="1" t="s">
        <v>122</v>
      </c>
      <c r="B9" s="457">
        <v>674.8370000000001</v>
      </c>
      <c r="C9" s="395">
        <v>37.328069514962245</v>
      </c>
      <c r="D9" s="234">
        <v>4447.63</v>
      </c>
      <c r="E9" s="395">
        <v>31.525748721154645</v>
      </c>
      <c r="F9" s="234">
        <v>8026.5170000000016</v>
      </c>
      <c r="G9" s="395">
        <v>15.87950866557158</v>
      </c>
      <c r="H9" s="395">
        <v>43.857520432785648</v>
      </c>
    </row>
    <row r="10" spans="1:8" x14ac:dyDescent="0.2">
      <c r="A10" s="1" t="s">
        <v>123</v>
      </c>
      <c r="B10" s="457">
        <v>510.51599999999996</v>
      </c>
      <c r="C10" s="395">
        <v>-3.7865995235654171</v>
      </c>
      <c r="D10" s="234">
        <v>2614.0520000000001</v>
      </c>
      <c r="E10" s="395">
        <v>-19.924888956961244</v>
      </c>
      <c r="F10" s="234">
        <v>5635.1970000000001</v>
      </c>
      <c r="G10" s="395">
        <v>-12.568935859183044</v>
      </c>
      <c r="H10" s="395">
        <v>30.791159798237803</v>
      </c>
    </row>
    <row r="11" spans="1:8" x14ac:dyDescent="0.2">
      <c r="A11" s="1" t="s">
        <v>225</v>
      </c>
      <c r="B11" s="457">
        <v>55.125000000000007</v>
      </c>
      <c r="C11" s="395">
        <v>-48.537099966391565</v>
      </c>
      <c r="D11" s="234">
        <v>767.09699999999998</v>
      </c>
      <c r="E11" s="395">
        <v>-30.47022290222467</v>
      </c>
      <c r="F11" s="234">
        <v>1670.673</v>
      </c>
      <c r="G11" s="395">
        <v>-21.583497300179495</v>
      </c>
      <c r="H11" s="395">
        <v>9.128688724387338</v>
      </c>
    </row>
    <row r="12" spans="1:8" x14ac:dyDescent="0.2">
      <c r="A12" s="168" t="s">
        <v>226</v>
      </c>
      <c r="B12" s="458">
        <v>1506.1050000000002</v>
      </c>
      <c r="C12" s="170">
        <v>9.6155063832388912</v>
      </c>
      <c r="D12" s="169">
        <v>9197.9829999999984</v>
      </c>
      <c r="E12" s="170">
        <v>-0.50040879500992974</v>
      </c>
      <c r="F12" s="169">
        <v>18301.346999999998</v>
      </c>
      <c r="G12" s="170">
        <v>-2.5550008580385923</v>
      </c>
      <c r="H12" s="170">
        <v>100</v>
      </c>
    </row>
    <row r="13" spans="1:8" x14ac:dyDescent="0.2">
      <c r="A13" s="145" t="s">
        <v>227</v>
      </c>
      <c r="B13" s="459"/>
      <c r="C13" s="172"/>
      <c r="D13" s="171"/>
      <c r="E13" s="172"/>
      <c r="F13" s="171"/>
      <c r="G13" s="172"/>
      <c r="H13" s="172"/>
    </row>
    <row r="14" spans="1:8" x14ac:dyDescent="0.2">
      <c r="A14" s="1" t="s">
        <v>407</v>
      </c>
      <c r="B14" s="457">
        <v>39.908999999999999</v>
      </c>
      <c r="C14" s="705">
        <v>-17.425668825391565</v>
      </c>
      <c r="D14" s="234">
        <v>282.78199999999998</v>
      </c>
      <c r="E14" s="395">
        <v>29.613655218565079</v>
      </c>
      <c r="F14" s="234">
        <v>545.23</v>
      </c>
      <c r="G14" s="395">
        <v>13.076967746217141</v>
      </c>
      <c r="H14" s="395">
        <v>2.4522044338741806</v>
      </c>
    </row>
    <row r="15" spans="1:8" x14ac:dyDescent="0.2">
      <c r="A15" s="1" t="s">
        <v>48</v>
      </c>
      <c r="B15" s="457">
        <v>239.49099999999999</v>
      </c>
      <c r="C15" s="395">
        <v>-46.193284579696467</v>
      </c>
      <c r="D15" s="234">
        <v>1752.5919999999999</v>
      </c>
      <c r="E15" s="395">
        <v>-19.807126244182609</v>
      </c>
      <c r="F15" s="234">
        <v>3608.2709999999997</v>
      </c>
      <c r="G15" s="395">
        <v>-12.790021491488011</v>
      </c>
      <c r="H15" s="395">
        <v>16.228413962583904</v>
      </c>
    </row>
    <row r="16" spans="1:8" x14ac:dyDescent="0.2">
      <c r="A16" s="1" t="s">
        <v>49</v>
      </c>
      <c r="B16" s="457">
        <v>22.803000000000001</v>
      </c>
      <c r="C16" s="469">
        <v>-4.8765226097113317</v>
      </c>
      <c r="D16" s="234">
        <v>259.755</v>
      </c>
      <c r="E16" s="395">
        <v>-11.81652759011684</v>
      </c>
      <c r="F16" s="234">
        <v>495.04200000000003</v>
      </c>
      <c r="G16" s="395">
        <v>-3.2015095372642444</v>
      </c>
      <c r="H16" s="395">
        <v>2.2264809114574438</v>
      </c>
    </row>
    <row r="17" spans="1:8" x14ac:dyDescent="0.2">
      <c r="A17" s="1" t="s">
        <v>122</v>
      </c>
      <c r="B17" s="457">
        <v>864.26400000000001</v>
      </c>
      <c r="C17" s="395">
        <v>49.479834169576648</v>
      </c>
      <c r="D17" s="234">
        <v>5199.4409999999998</v>
      </c>
      <c r="E17" s="395">
        <v>60.27810624621609</v>
      </c>
      <c r="F17" s="234">
        <v>9848.8449999999993</v>
      </c>
      <c r="G17" s="395">
        <v>42.326488721795833</v>
      </c>
      <c r="H17" s="395">
        <v>44.295767616491297</v>
      </c>
    </row>
    <row r="18" spans="1:8" x14ac:dyDescent="0.2">
      <c r="A18" s="1" t="s">
        <v>123</v>
      </c>
      <c r="B18" s="457">
        <v>172.49299999999999</v>
      </c>
      <c r="C18" s="395">
        <v>-23.713469431078412</v>
      </c>
      <c r="D18" s="234">
        <v>1092.307</v>
      </c>
      <c r="E18" s="395">
        <v>-6.698800408633228</v>
      </c>
      <c r="F18" s="234">
        <v>2265.0429999999997</v>
      </c>
      <c r="G18" s="395">
        <v>23.03810904065773</v>
      </c>
      <c r="H18" s="395">
        <v>10.187165943758918</v>
      </c>
    </row>
    <row r="19" spans="1:8" x14ac:dyDescent="0.2">
      <c r="A19" s="1" t="s">
        <v>225</v>
      </c>
      <c r="B19" s="457">
        <v>279.04500000000002</v>
      </c>
      <c r="C19" s="395">
        <v>-30.74362894499102</v>
      </c>
      <c r="D19" s="234">
        <v>2688.9430000000002</v>
      </c>
      <c r="E19" s="395">
        <v>-2.4823465369982096</v>
      </c>
      <c r="F19" s="234">
        <v>5471.8490000000002</v>
      </c>
      <c r="G19" s="395">
        <v>-2.2087807214446107</v>
      </c>
      <c r="H19" s="395">
        <v>24.609967131834274</v>
      </c>
    </row>
    <row r="20" spans="1:8" x14ac:dyDescent="0.2">
      <c r="A20" s="173" t="s">
        <v>228</v>
      </c>
      <c r="B20" s="460">
        <v>1618.0050000000003</v>
      </c>
      <c r="C20" s="175">
        <v>-6.1812343333872377</v>
      </c>
      <c r="D20" s="174">
        <v>11275.820000000002</v>
      </c>
      <c r="E20" s="175">
        <v>14.239416855000259</v>
      </c>
      <c r="F20" s="174">
        <v>22234.279999999995</v>
      </c>
      <c r="G20" s="175">
        <v>14.096216578309123</v>
      </c>
      <c r="H20" s="175">
        <v>100</v>
      </c>
    </row>
    <row r="21" spans="1:8" x14ac:dyDescent="0.2">
      <c r="A21" s="145" t="s">
        <v>451</v>
      </c>
      <c r="B21" s="461"/>
      <c r="C21" s="397"/>
      <c r="D21" s="396"/>
      <c r="E21" s="397"/>
      <c r="F21" s="396"/>
      <c r="G21" s="397"/>
      <c r="H21" s="397"/>
    </row>
    <row r="22" spans="1:8" x14ac:dyDescent="0.2">
      <c r="A22" s="1" t="s">
        <v>407</v>
      </c>
      <c r="B22" s="457">
        <v>-57.777000000000008</v>
      </c>
      <c r="C22" s="395">
        <v>56.738646844989439</v>
      </c>
      <c r="D22" s="234">
        <v>-254.40800000000007</v>
      </c>
      <c r="E22" s="395">
        <v>-16.245107044210219</v>
      </c>
      <c r="F22" s="234">
        <v>-501.36400000000003</v>
      </c>
      <c r="G22" s="395">
        <v>-18.966629115599645</v>
      </c>
      <c r="H22" s="398" t="s">
        <v>452</v>
      </c>
    </row>
    <row r="23" spans="1:8" x14ac:dyDescent="0.2">
      <c r="A23" s="1" t="s">
        <v>48</v>
      </c>
      <c r="B23" s="457">
        <v>156.04599999999999</v>
      </c>
      <c r="C23" s="395">
        <v>-59.798950958873057</v>
      </c>
      <c r="D23" s="234">
        <v>1438.1999999999998</v>
      </c>
      <c r="E23" s="395">
        <v>-24.371895498387218</v>
      </c>
      <c r="F23" s="234">
        <v>3008.473</v>
      </c>
      <c r="G23" s="395">
        <v>-15.158518361429376</v>
      </c>
      <c r="H23" s="398" t="s">
        <v>452</v>
      </c>
    </row>
    <row r="24" spans="1:8" x14ac:dyDescent="0.2">
      <c r="A24" s="1" t="s">
        <v>49</v>
      </c>
      <c r="B24" s="457">
        <v>-61.693000000000012</v>
      </c>
      <c r="C24" s="398">
        <v>-21.673607231730198</v>
      </c>
      <c r="D24" s="234">
        <v>-257.86700000000008</v>
      </c>
      <c r="E24" s="395">
        <v>-34.655510139954927</v>
      </c>
      <c r="F24" s="234">
        <v>-827.52600000000018</v>
      </c>
      <c r="G24" s="395">
        <v>-23.022484170106122</v>
      </c>
      <c r="H24" s="398" t="s">
        <v>452</v>
      </c>
    </row>
    <row r="25" spans="1:8" x14ac:dyDescent="0.2">
      <c r="A25" s="1" t="s">
        <v>122</v>
      </c>
      <c r="B25" s="457">
        <v>189.42699999999991</v>
      </c>
      <c r="C25" s="395">
        <v>118.29422881902789</v>
      </c>
      <c r="D25" s="234">
        <v>751.81099999999969</v>
      </c>
      <c r="E25" s="395">
        <v>-646.55698852814294</v>
      </c>
      <c r="F25" s="234">
        <v>1822.3279999999977</v>
      </c>
      <c r="G25" s="395">
        <v>-27258.390461989478</v>
      </c>
      <c r="H25" s="398" t="s">
        <v>452</v>
      </c>
    </row>
    <row r="26" spans="1:8" x14ac:dyDescent="0.2">
      <c r="A26" s="1" t="s">
        <v>123</v>
      </c>
      <c r="B26" s="457">
        <v>-338.02299999999997</v>
      </c>
      <c r="C26" s="395">
        <v>11.010653670327377</v>
      </c>
      <c r="D26" s="234">
        <v>-1521.7450000000001</v>
      </c>
      <c r="E26" s="395">
        <v>-27.320266619797412</v>
      </c>
      <c r="F26" s="234">
        <v>-3370.1540000000005</v>
      </c>
      <c r="G26" s="395">
        <v>-26.805397040857887</v>
      </c>
      <c r="H26" s="398" t="s">
        <v>452</v>
      </c>
    </row>
    <row r="27" spans="1:8" x14ac:dyDescent="0.2">
      <c r="A27" s="1" t="s">
        <v>225</v>
      </c>
      <c r="B27" s="457">
        <v>223.92000000000002</v>
      </c>
      <c r="C27" s="395">
        <v>-24.300202839756604</v>
      </c>
      <c r="D27" s="234">
        <v>1921.8460000000002</v>
      </c>
      <c r="E27" s="395">
        <v>16.184912041215668</v>
      </c>
      <c r="F27" s="234">
        <v>3801.1760000000004</v>
      </c>
      <c r="G27" s="395">
        <v>9.7043286325141533</v>
      </c>
      <c r="H27" s="398" t="s">
        <v>452</v>
      </c>
    </row>
    <row r="28" spans="1:8" x14ac:dyDescent="0.2">
      <c r="A28" s="173" t="s">
        <v>229</v>
      </c>
      <c r="B28" s="460">
        <v>111.90000000000009</v>
      </c>
      <c r="C28" s="175">
        <v>-68.084924333605201</v>
      </c>
      <c r="D28" s="174">
        <v>2077.8370000000032</v>
      </c>
      <c r="E28" s="175">
        <v>231.87035916045269</v>
      </c>
      <c r="F28" s="174">
        <v>3932.9329999999973</v>
      </c>
      <c r="G28" s="175">
        <v>456.99376858801946</v>
      </c>
      <c r="H28" s="394" t="s">
        <v>452</v>
      </c>
    </row>
    <row r="29" spans="1:8" x14ac:dyDescent="0.2">
      <c r="A29" s="80" t="s">
        <v>125</v>
      </c>
      <c r="B29" s="166"/>
      <c r="C29" s="166"/>
      <c r="D29" s="166"/>
      <c r="E29" s="166"/>
      <c r="F29" s="166"/>
      <c r="G29" s="166"/>
      <c r="H29" s="161" t="s">
        <v>220</v>
      </c>
    </row>
    <row r="30" spans="1:8" x14ac:dyDescent="0.2">
      <c r="A30" s="429" t="s">
        <v>528</v>
      </c>
      <c r="B30" s="166"/>
      <c r="C30" s="166"/>
      <c r="D30" s="166"/>
      <c r="E30" s="166"/>
      <c r="F30" s="166"/>
      <c r="G30" s="167"/>
      <c r="H30" s="167"/>
    </row>
    <row r="31" spans="1:8" x14ac:dyDescent="0.2">
      <c r="A31" s="133" t="s">
        <v>453</v>
      </c>
      <c r="B31" s="166"/>
      <c r="C31" s="166"/>
      <c r="D31" s="166"/>
      <c r="E31" s="166"/>
      <c r="F31" s="166"/>
      <c r="G31" s="167"/>
      <c r="H31" s="167"/>
    </row>
    <row r="33" spans="6:6" x14ac:dyDescent="0.2">
      <c r="F33" s="182"/>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EQ54"/>
  <sheetViews>
    <sheetView topLeftCell="A21" zoomScaleNormal="100" workbookViewId="0">
      <selection activeCell="H51" sqref="H51"/>
    </sheetView>
  </sheetViews>
  <sheetFormatPr baseColWidth="10" defaultRowHeight="14.25" x14ac:dyDescent="0.2"/>
  <cols>
    <col min="1" max="1" width="8.5" customWidth="1"/>
    <col min="2" max="2" width="17.125" customWidth="1"/>
    <col min="3" max="4" width="13.5" customWidth="1"/>
    <col min="5" max="5" width="12.625" customWidth="1"/>
    <col min="6" max="7" width="13.5" customWidth="1"/>
  </cols>
  <sheetData>
    <row r="1" spans="1:8" x14ac:dyDescent="0.2">
      <c r="A1" s="158" t="s">
        <v>454</v>
      </c>
      <c r="B1" s="158"/>
      <c r="C1" s="1"/>
      <c r="D1" s="1"/>
      <c r="E1" s="1"/>
      <c r="F1" s="1"/>
      <c r="G1" s="1"/>
      <c r="H1" s="1"/>
    </row>
    <row r="2" spans="1:8" x14ac:dyDescent="0.2">
      <c r="A2" s="382"/>
      <c r="B2" s="382"/>
      <c r="C2" s="382"/>
      <c r="D2" s="382"/>
      <c r="E2" s="382"/>
      <c r="F2" s="1"/>
      <c r="G2" s="1"/>
      <c r="H2" s="384" t="s">
        <v>151</v>
      </c>
    </row>
    <row r="3" spans="1:8" ht="14.85" customHeight="1" x14ac:dyDescent="0.2">
      <c r="A3" s="793" t="s">
        <v>448</v>
      </c>
      <c r="B3" s="791" t="s">
        <v>449</v>
      </c>
      <c r="C3" s="776">
        <f>INDICE!A3</f>
        <v>45444</v>
      </c>
      <c r="D3" s="774">
        <v>41671</v>
      </c>
      <c r="E3" s="774">
        <v>41671</v>
      </c>
      <c r="F3" s="773" t="s">
        <v>116</v>
      </c>
      <c r="G3" s="773"/>
      <c r="H3" s="773"/>
    </row>
    <row r="4" spans="1:8" x14ac:dyDescent="0.2">
      <c r="A4" s="794"/>
      <c r="B4" s="792"/>
      <c r="C4" s="82" t="s">
        <v>457</v>
      </c>
      <c r="D4" s="82" t="s">
        <v>458</v>
      </c>
      <c r="E4" s="82" t="s">
        <v>230</v>
      </c>
      <c r="F4" s="82" t="s">
        <v>457</v>
      </c>
      <c r="G4" s="82" t="s">
        <v>458</v>
      </c>
      <c r="H4" s="82" t="s">
        <v>230</v>
      </c>
    </row>
    <row r="5" spans="1:8" x14ac:dyDescent="0.2">
      <c r="A5" s="399"/>
      <c r="B5" s="533" t="s">
        <v>200</v>
      </c>
      <c r="C5" s="141">
        <v>0</v>
      </c>
      <c r="D5" s="141">
        <v>21.484999999999999</v>
      </c>
      <c r="E5" s="177">
        <v>21.484999999999999</v>
      </c>
      <c r="F5" s="143">
        <v>0</v>
      </c>
      <c r="G5" s="141">
        <v>262.13900000000001</v>
      </c>
      <c r="H5" s="176">
        <v>262.13900000000001</v>
      </c>
    </row>
    <row r="6" spans="1:8" x14ac:dyDescent="0.2">
      <c r="A6" s="399"/>
      <c r="B6" s="533" t="s">
        <v>231</v>
      </c>
      <c r="C6" s="141">
        <v>79.486000000000004</v>
      </c>
      <c r="D6" s="144">
        <v>71.358000000000004</v>
      </c>
      <c r="E6" s="177">
        <v>-8.1280000000000001</v>
      </c>
      <c r="F6" s="143">
        <v>1636.1679999999999</v>
      </c>
      <c r="G6" s="141">
        <v>2523.6619999999998</v>
      </c>
      <c r="H6" s="177">
        <v>887.49399999999991</v>
      </c>
    </row>
    <row r="7" spans="1:8" x14ac:dyDescent="0.2">
      <c r="A7" s="399"/>
      <c r="B7" s="650" t="s">
        <v>201</v>
      </c>
      <c r="C7" s="141">
        <v>0</v>
      </c>
      <c r="D7" s="96">
        <v>6.8780000000000001</v>
      </c>
      <c r="E7" s="691">
        <v>6.8780000000000001</v>
      </c>
      <c r="F7" s="143">
        <v>0</v>
      </c>
      <c r="G7" s="141">
        <v>19.734000000000002</v>
      </c>
      <c r="H7" s="177">
        <v>19.734000000000002</v>
      </c>
    </row>
    <row r="8" spans="1:8" x14ac:dyDescent="0.2">
      <c r="A8" s="487" t="s">
        <v>300</v>
      </c>
      <c r="B8" s="649"/>
      <c r="C8" s="146">
        <v>79.486000000000004</v>
      </c>
      <c r="D8" s="178">
        <v>99.721000000000004</v>
      </c>
      <c r="E8" s="146">
        <v>20.234999999999999</v>
      </c>
      <c r="F8" s="146">
        <v>1636.1679999999999</v>
      </c>
      <c r="G8" s="178">
        <v>2805.5349999999999</v>
      </c>
      <c r="H8" s="146">
        <v>1169.367</v>
      </c>
    </row>
    <row r="9" spans="1:8" x14ac:dyDescent="0.2">
      <c r="A9" s="399"/>
      <c r="B9" s="534" t="s">
        <v>562</v>
      </c>
      <c r="C9" s="144">
        <v>0</v>
      </c>
      <c r="D9" s="144">
        <v>0</v>
      </c>
      <c r="E9" s="179">
        <v>0</v>
      </c>
      <c r="F9" s="144">
        <v>123.858</v>
      </c>
      <c r="G9" s="96">
        <v>36.371000000000002</v>
      </c>
      <c r="H9" s="179">
        <v>-87.486999999999995</v>
      </c>
    </row>
    <row r="10" spans="1:8" x14ac:dyDescent="0.2">
      <c r="A10" s="399"/>
      <c r="B10" s="534" t="s">
        <v>202</v>
      </c>
      <c r="C10" s="144">
        <v>0</v>
      </c>
      <c r="D10" s="141">
        <v>0</v>
      </c>
      <c r="E10" s="179">
        <v>0</v>
      </c>
      <c r="F10" s="144">
        <v>13.023</v>
      </c>
      <c r="G10" s="141">
        <v>288.15499999999997</v>
      </c>
      <c r="H10" s="179">
        <v>275.13199999999995</v>
      </c>
    </row>
    <row r="11" spans="1:8" x14ac:dyDescent="0.2">
      <c r="A11" s="399"/>
      <c r="B11" s="650" t="s">
        <v>232</v>
      </c>
      <c r="C11" s="144">
        <v>9.6319999999999997</v>
      </c>
      <c r="D11" s="141">
        <v>0</v>
      </c>
      <c r="E11" s="179">
        <v>-9.6319999999999997</v>
      </c>
      <c r="F11" s="144">
        <v>9.632000000000005</v>
      </c>
      <c r="G11" s="141">
        <v>452.59100000000001</v>
      </c>
      <c r="H11" s="177">
        <v>442.959</v>
      </c>
    </row>
    <row r="12" spans="1:8" x14ac:dyDescent="0.2">
      <c r="A12" s="634" t="s">
        <v>455</v>
      </c>
      <c r="C12" s="146">
        <v>9.6319999999999997</v>
      </c>
      <c r="D12" s="146">
        <v>0</v>
      </c>
      <c r="E12" s="146">
        <v>-9.6319999999999997</v>
      </c>
      <c r="F12" s="146">
        <v>146.51300000000001</v>
      </c>
      <c r="G12" s="146">
        <v>777.11699999999996</v>
      </c>
      <c r="H12" s="178">
        <v>630.60399999999993</v>
      </c>
    </row>
    <row r="13" spans="1:8" x14ac:dyDescent="0.2">
      <c r="A13" s="652"/>
      <c r="B13" s="651" t="s">
        <v>233</v>
      </c>
      <c r="C13" s="144">
        <v>42.283000000000001</v>
      </c>
      <c r="D13" s="141">
        <v>46.037999999999997</v>
      </c>
      <c r="E13" s="179">
        <v>3.7549999999999955</v>
      </c>
      <c r="F13" s="144">
        <v>698.34900000000005</v>
      </c>
      <c r="G13" s="141">
        <v>748.86000000000013</v>
      </c>
      <c r="H13" s="179">
        <v>50.511000000000081</v>
      </c>
    </row>
    <row r="14" spans="1:8" x14ac:dyDescent="0.2">
      <c r="A14" s="399"/>
      <c r="B14" s="534" t="s">
        <v>234</v>
      </c>
      <c r="C14" s="144">
        <v>43.790999999999997</v>
      </c>
      <c r="D14" s="141">
        <v>376.88400000000001</v>
      </c>
      <c r="E14" s="179">
        <v>333.09300000000002</v>
      </c>
      <c r="F14" s="144">
        <v>890.58200000000011</v>
      </c>
      <c r="G14" s="141">
        <v>4075.509</v>
      </c>
      <c r="H14" s="179">
        <v>3184.9269999999997</v>
      </c>
    </row>
    <row r="15" spans="1:8" x14ac:dyDescent="0.2">
      <c r="A15" s="399"/>
      <c r="B15" s="534" t="s">
        <v>583</v>
      </c>
      <c r="C15" s="96">
        <v>201.93899999999999</v>
      </c>
      <c r="D15" s="144">
        <v>68.403000000000006</v>
      </c>
      <c r="E15" s="177">
        <v>-133.536</v>
      </c>
      <c r="F15" s="144">
        <v>1902.5640000000001</v>
      </c>
      <c r="G15" s="144">
        <v>742.13699999999994</v>
      </c>
      <c r="H15" s="177">
        <v>-1160.4270000000001</v>
      </c>
    </row>
    <row r="16" spans="1:8" x14ac:dyDescent="0.2">
      <c r="A16" s="399"/>
      <c r="B16" s="534" t="s">
        <v>235</v>
      </c>
      <c r="C16" s="144">
        <v>32.625</v>
      </c>
      <c r="D16" s="96">
        <v>6.3760000000000003</v>
      </c>
      <c r="E16" s="177">
        <v>-26.248999999999999</v>
      </c>
      <c r="F16" s="144">
        <v>381.72500000000002</v>
      </c>
      <c r="G16" s="141">
        <v>202.57499999999999</v>
      </c>
      <c r="H16" s="177">
        <v>-179.15000000000003</v>
      </c>
    </row>
    <row r="17" spans="1:8" x14ac:dyDescent="0.2">
      <c r="A17" s="399"/>
      <c r="B17" s="534" t="s">
        <v>206</v>
      </c>
      <c r="C17" s="144">
        <v>360.471</v>
      </c>
      <c r="D17" s="96">
        <v>149.47399999999999</v>
      </c>
      <c r="E17" s="691">
        <v>-210.99700000000001</v>
      </c>
      <c r="F17" s="144">
        <v>3239.6409999999996</v>
      </c>
      <c r="G17" s="141">
        <v>1503.586</v>
      </c>
      <c r="H17" s="177">
        <v>-1736.0549999999996</v>
      </c>
    </row>
    <row r="18" spans="1:8" x14ac:dyDescent="0.2">
      <c r="A18" s="399"/>
      <c r="B18" s="534" t="s">
        <v>280</v>
      </c>
      <c r="C18" s="96">
        <v>0</v>
      </c>
      <c r="D18" s="141">
        <v>0</v>
      </c>
      <c r="E18" s="179">
        <v>0</v>
      </c>
      <c r="F18" s="144">
        <v>65.692999999999998</v>
      </c>
      <c r="G18" s="141">
        <v>420.36100000000005</v>
      </c>
      <c r="H18" s="177">
        <v>354.66800000000006</v>
      </c>
    </row>
    <row r="19" spans="1:8" x14ac:dyDescent="0.2">
      <c r="A19" s="399"/>
      <c r="B19" s="534" t="s">
        <v>541</v>
      </c>
      <c r="C19" s="144">
        <v>97.078999999999994</v>
      </c>
      <c r="D19" s="141">
        <v>140.77799999999999</v>
      </c>
      <c r="E19" s="177">
        <v>43.698999999999998</v>
      </c>
      <c r="F19" s="144">
        <v>2341.5370000000003</v>
      </c>
      <c r="G19" s="141">
        <v>1274.7560000000001</v>
      </c>
      <c r="H19" s="177">
        <v>-1066.7810000000002</v>
      </c>
    </row>
    <row r="20" spans="1:8" x14ac:dyDescent="0.2">
      <c r="A20" s="399"/>
      <c r="B20" s="534" t="s">
        <v>236</v>
      </c>
      <c r="C20" s="96">
        <v>49.213999999999999</v>
      </c>
      <c r="D20" s="141">
        <v>156.952</v>
      </c>
      <c r="E20" s="177">
        <v>107.738</v>
      </c>
      <c r="F20" s="144">
        <v>298.08399999999995</v>
      </c>
      <c r="G20" s="141">
        <v>1999.5539999999999</v>
      </c>
      <c r="H20" s="177">
        <v>1701.4699999999998</v>
      </c>
    </row>
    <row r="21" spans="1:8" x14ac:dyDescent="0.2">
      <c r="A21" s="399"/>
      <c r="B21" s="534" t="s">
        <v>208</v>
      </c>
      <c r="C21" s="96">
        <v>69</v>
      </c>
      <c r="D21" s="144">
        <v>16.323</v>
      </c>
      <c r="E21" s="177">
        <v>-52.677</v>
      </c>
      <c r="F21" s="144">
        <v>498.00599999999997</v>
      </c>
      <c r="G21" s="144">
        <v>847.57799999999986</v>
      </c>
      <c r="H21" s="177">
        <v>349.57199999999989</v>
      </c>
    </row>
    <row r="22" spans="1:8" x14ac:dyDescent="0.2">
      <c r="A22" s="399"/>
      <c r="B22" s="534" t="s">
        <v>237</v>
      </c>
      <c r="C22" s="144">
        <v>28.126000000000001</v>
      </c>
      <c r="D22" s="96">
        <v>0.23100000000000001</v>
      </c>
      <c r="E22" s="691">
        <v>-27.895</v>
      </c>
      <c r="F22" s="144">
        <v>641.14199999999983</v>
      </c>
      <c r="G22" s="96">
        <v>28.19</v>
      </c>
      <c r="H22" s="177">
        <v>-612.95199999999977</v>
      </c>
    </row>
    <row r="23" spans="1:8" x14ac:dyDescent="0.2">
      <c r="A23" s="399"/>
      <c r="B23" s="534" t="s">
        <v>238</v>
      </c>
      <c r="C23" s="96">
        <v>122.38200000000001</v>
      </c>
      <c r="D23" s="96">
        <v>97.622</v>
      </c>
      <c r="E23" s="691">
        <v>-24.760000000000005</v>
      </c>
      <c r="F23" s="144">
        <v>872.18299999999999</v>
      </c>
      <c r="G23" s="141">
        <v>608.16599999999994</v>
      </c>
      <c r="H23" s="177">
        <v>-264.01700000000005</v>
      </c>
    </row>
    <row r="24" spans="1:8" x14ac:dyDescent="0.2">
      <c r="A24" s="399"/>
      <c r="B24" s="653" t="s">
        <v>239</v>
      </c>
      <c r="C24" s="144">
        <v>79.613000000000056</v>
      </c>
      <c r="D24" s="141">
        <v>20.457000000000107</v>
      </c>
      <c r="E24" s="177">
        <v>-59.155999999999949</v>
      </c>
      <c r="F24" s="144">
        <v>1209.6389999999974</v>
      </c>
      <c r="G24" s="141">
        <v>1195.1750000000011</v>
      </c>
      <c r="H24" s="177">
        <v>-14.463999999996304</v>
      </c>
    </row>
    <row r="25" spans="1:8" x14ac:dyDescent="0.2">
      <c r="A25" s="634" t="s">
        <v>439</v>
      </c>
      <c r="C25" s="146">
        <v>1126.5229999999999</v>
      </c>
      <c r="D25" s="146">
        <v>1079.538</v>
      </c>
      <c r="E25" s="178">
        <v>-46.9849999999999</v>
      </c>
      <c r="F25" s="146">
        <v>13039.144999999999</v>
      </c>
      <c r="G25" s="146">
        <v>13646.447</v>
      </c>
      <c r="H25" s="178">
        <v>607.3020000000015</v>
      </c>
    </row>
    <row r="26" spans="1:8" x14ac:dyDescent="0.2">
      <c r="A26" s="652"/>
      <c r="B26" s="651" t="s">
        <v>210</v>
      </c>
      <c r="C26" s="144">
        <v>51.55</v>
      </c>
      <c r="D26" s="141">
        <v>0</v>
      </c>
      <c r="E26" s="179">
        <v>-51.55</v>
      </c>
      <c r="F26" s="144">
        <v>344.69300000000004</v>
      </c>
      <c r="G26" s="141">
        <v>55.347999999999999</v>
      </c>
      <c r="H26" s="179">
        <v>-289.34500000000003</v>
      </c>
    </row>
    <row r="27" spans="1:8" x14ac:dyDescent="0.2">
      <c r="A27" s="400"/>
      <c r="B27" s="534" t="s">
        <v>686</v>
      </c>
      <c r="C27" s="144">
        <v>0</v>
      </c>
      <c r="D27" s="144">
        <v>0</v>
      </c>
      <c r="E27" s="177">
        <v>0</v>
      </c>
      <c r="F27" s="144">
        <v>0</v>
      </c>
      <c r="G27" s="96">
        <v>157.08199999999999</v>
      </c>
      <c r="H27" s="177">
        <v>157.08199999999999</v>
      </c>
    </row>
    <row r="28" spans="1:8" x14ac:dyDescent="0.2">
      <c r="A28" s="400"/>
      <c r="B28" s="534" t="s">
        <v>240</v>
      </c>
      <c r="C28" s="144">
        <v>72.534000000000006</v>
      </c>
      <c r="D28" s="144">
        <v>0</v>
      </c>
      <c r="E28" s="177">
        <v>-72.534000000000006</v>
      </c>
      <c r="F28" s="144">
        <v>314.44799999999998</v>
      </c>
      <c r="G28" s="96">
        <v>7.5999999999999998E-2</v>
      </c>
      <c r="H28" s="177">
        <v>-314.37199999999996</v>
      </c>
    </row>
    <row r="29" spans="1:8" x14ac:dyDescent="0.2">
      <c r="A29" s="400"/>
      <c r="B29" s="534" t="s">
        <v>676</v>
      </c>
      <c r="C29" s="144">
        <v>6.8369999999999997</v>
      </c>
      <c r="D29" s="144">
        <v>0</v>
      </c>
      <c r="E29" s="177">
        <v>-6.8369999999999997</v>
      </c>
      <c r="F29" s="144">
        <v>364.37700000000001</v>
      </c>
      <c r="G29" s="144">
        <v>0</v>
      </c>
      <c r="H29" s="177">
        <v>-364.37700000000001</v>
      </c>
    </row>
    <row r="30" spans="1:8" x14ac:dyDescent="0.2">
      <c r="A30" s="400"/>
      <c r="B30" s="653" t="s">
        <v>518</v>
      </c>
      <c r="C30" s="96">
        <v>24.036000000000001</v>
      </c>
      <c r="D30" s="141">
        <v>0</v>
      </c>
      <c r="E30" s="177">
        <v>-24.036000000000001</v>
      </c>
      <c r="F30" s="144">
        <v>223.97300000000018</v>
      </c>
      <c r="G30" s="141">
        <v>130.69199999999998</v>
      </c>
      <c r="H30" s="177">
        <v>-93.281000000000205</v>
      </c>
    </row>
    <row r="31" spans="1:8" x14ac:dyDescent="0.2">
      <c r="A31" s="634" t="s">
        <v>337</v>
      </c>
      <c r="C31" s="146">
        <v>154.95699999999999</v>
      </c>
      <c r="D31" s="146">
        <v>0</v>
      </c>
      <c r="E31" s="178">
        <v>-154.95699999999999</v>
      </c>
      <c r="F31" s="146">
        <v>1247.4910000000002</v>
      </c>
      <c r="G31" s="146">
        <v>343.19799999999998</v>
      </c>
      <c r="H31" s="178">
        <v>-904.29300000000023</v>
      </c>
    </row>
    <row r="32" spans="1:8" x14ac:dyDescent="0.2">
      <c r="A32" s="652"/>
      <c r="B32" s="651" t="s">
        <v>213</v>
      </c>
      <c r="C32" s="144">
        <v>25.475000000000001</v>
      </c>
      <c r="D32" s="141">
        <v>0</v>
      </c>
      <c r="E32" s="179">
        <v>-25.475000000000001</v>
      </c>
      <c r="F32" s="144">
        <v>575.44899999999996</v>
      </c>
      <c r="G32" s="141">
        <v>0</v>
      </c>
      <c r="H32" s="179">
        <v>-575.44899999999996</v>
      </c>
    </row>
    <row r="33" spans="1:8" x14ac:dyDescent="0.2">
      <c r="A33" s="400"/>
      <c r="B33" s="534" t="s">
        <v>216</v>
      </c>
      <c r="C33" s="144">
        <v>10.502000000000001</v>
      </c>
      <c r="D33" s="96">
        <v>0.02</v>
      </c>
      <c r="E33" s="177">
        <v>-10.482000000000001</v>
      </c>
      <c r="F33" s="144">
        <v>132.92100000000002</v>
      </c>
      <c r="G33" s="144">
        <v>4.0060000000000002</v>
      </c>
      <c r="H33" s="177">
        <v>-128.91500000000002</v>
      </c>
    </row>
    <row r="34" spans="1:8" x14ac:dyDescent="0.2">
      <c r="A34" s="400"/>
      <c r="B34" s="534" t="s">
        <v>241</v>
      </c>
      <c r="C34" s="96">
        <v>3.2000000000000001E-2</v>
      </c>
      <c r="D34" s="144">
        <v>323.77600000000001</v>
      </c>
      <c r="E34" s="177">
        <v>323.74400000000003</v>
      </c>
      <c r="F34" s="144">
        <v>27.851000000000003</v>
      </c>
      <c r="G34" s="144">
        <v>3149.9519999999993</v>
      </c>
      <c r="H34" s="177">
        <v>3122.1009999999992</v>
      </c>
    </row>
    <row r="35" spans="1:8" x14ac:dyDescent="0.2">
      <c r="A35" s="400"/>
      <c r="B35" s="534" t="s">
        <v>218</v>
      </c>
      <c r="C35" s="144">
        <v>0</v>
      </c>
      <c r="D35" s="96">
        <v>16.529</v>
      </c>
      <c r="E35" s="691">
        <v>16.529</v>
      </c>
      <c r="F35" s="144">
        <v>0</v>
      </c>
      <c r="G35" s="144">
        <v>481.99799999999993</v>
      </c>
      <c r="H35" s="177">
        <v>481.99799999999993</v>
      </c>
    </row>
    <row r="36" spans="1:8" x14ac:dyDescent="0.2">
      <c r="A36" s="400"/>
      <c r="B36" s="653" t="s">
        <v>219</v>
      </c>
      <c r="C36" s="144">
        <v>0</v>
      </c>
      <c r="D36" s="144">
        <v>98.262999999999977</v>
      </c>
      <c r="E36" s="691">
        <v>98.262999999999977</v>
      </c>
      <c r="F36" s="144">
        <v>153.71800000000007</v>
      </c>
      <c r="G36" s="144">
        <v>753.11299999999937</v>
      </c>
      <c r="H36" s="177">
        <v>599.3949999999993</v>
      </c>
    </row>
    <row r="37" spans="1:8" x14ac:dyDescent="0.2">
      <c r="A37" s="634" t="s">
        <v>440</v>
      </c>
      <c r="C37" s="146">
        <v>36.009</v>
      </c>
      <c r="D37" s="146">
        <v>438.58799999999997</v>
      </c>
      <c r="E37" s="178">
        <v>402.57899999999995</v>
      </c>
      <c r="F37" s="146">
        <v>889.93900000000008</v>
      </c>
      <c r="G37" s="146">
        <v>4389.0689999999986</v>
      </c>
      <c r="H37" s="178">
        <v>3499.1299999999983</v>
      </c>
    </row>
    <row r="38" spans="1:8" x14ac:dyDescent="0.2">
      <c r="A38" s="652"/>
      <c r="B38" s="651" t="s">
        <v>534</v>
      </c>
      <c r="C38" s="144">
        <v>46.508000000000003</v>
      </c>
      <c r="D38" s="141">
        <v>0</v>
      </c>
      <c r="E38" s="179">
        <v>-46.508000000000003</v>
      </c>
      <c r="F38" s="144">
        <v>181.72499999999999</v>
      </c>
      <c r="G38" s="141">
        <v>6.3029999999999999</v>
      </c>
      <c r="H38" s="179">
        <v>-175.422</v>
      </c>
    </row>
    <row r="39" spans="1:8" x14ac:dyDescent="0.2">
      <c r="A39" s="400"/>
      <c r="B39" s="534" t="s">
        <v>644</v>
      </c>
      <c r="C39" s="144">
        <v>0</v>
      </c>
      <c r="D39" s="96">
        <v>7.0000000000000001E-3</v>
      </c>
      <c r="E39" s="691">
        <v>7.0000000000000001E-3</v>
      </c>
      <c r="F39" s="405">
        <v>147.90200000000002</v>
      </c>
      <c r="G39" s="96">
        <v>7.0000000000000007E-2</v>
      </c>
      <c r="H39" s="177">
        <v>-147.83200000000002</v>
      </c>
    </row>
    <row r="40" spans="1:8" x14ac:dyDescent="0.2">
      <c r="A40" s="400"/>
      <c r="B40" s="534" t="s">
        <v>614</v>
      </c>
      <c r="C40" s="141">
        <v>43.152000000000001</v>
      </c>
      <c r="D40" s="141">
        <v>0</v>
      </c>
      <c r="E40" s="179">
        <v>-43.152000000000001</v>
      </c>
      <c r="F40" s="96">
        <v>755.25800000000004</v>
      </c>
      <c r="G40" s="144">
        <v>32.402000000000001</v>
      </c>
      <c r="H40" s="177">
        <v>-722.85599999999999</v>
      </c>
    </row>
    <row r="41" spans="1:8" x14ac:dyDescent="0.2">
      <c r="A41" s="400"/>
      <c r="B41" s="534" t="s">
        <v>608</v>
      </c>
      <c r="C41" s="144">
        <v>0</v>
      </c>
      <c r="D41" s="96">
        <v>3.0000000000000001E-3</v>
      </c>
      <c r="E41" s="687">
        <v>3.0000000000000001E-3</v>
      </c>
      <c r="F41" s="96">
        <v>3.0000000000000001E-3</v>
      </c>
      <c r="G41" s="141">
        <v>32.706000000000003</v>
      </c>
      <c r="H41" s="177">
        <v>32.703000000000003</v>
      </c>
    </row>
    <row r="42" spans="1:8" x14ac:dyDescent="0.2">
      <c r="A42" s="400"/>
      <c r="B42" s="534" t="s">
        <v>610</v>
      </c>
      <c r="C42" s="144">
        <v>0</v>
      </c>
      <c r="D42" s="141">
        <v>0</v>
      </c>
      <c r="E42" s="177">
        <v>0</v>
      </c>
      <c r="F42" s="144">
        <v>31.082999999999998</v>
      </c>
      <c r="G42" s="144">
        <v>200.501</v>
      </c>
      <c r="H42" s="177">
        <v>169.41800000000001</v>
      </c>
    </row>
    <row r="43" spans="1:8" x14ac:dyDescent="0.2">
      <c r="A43" s="400"/>
      <c r="B43" s="653" t="s">
        <v>242</v>
      </c>
      <c r="C43" s="141">
        <v>9.8379999999999939</v>
      </c>
      <c r="D43" s="141">
        <v>0.14799999999999999</v>
      </c>
      <c r="E43" s="691">
        <v>-9.6899999999999942</v>
      </c>
      <c r="F43" s="405">
        <v>226.11999999999989</v>
      </c>
      <c r="G43" s="144">
        <v>0.93200000000007321</v>
      </c>
      <c r="H43" s="179">
        <v>-225.18799999999982</v>
      </c>
    </row>
    <row r="44" spans="1:8" x14ac:dyDescent="0.2">
      <c r="A44" s="487" t="s">
        <v>456</v>
      </c>
      <c r="B44" s="477"/>
      <c r="C44" s="146">
        <v>99.49799999999999</v>
      </c>
      <c r="D44" s="727">
        <v>0.158</v>
      </c>
      <c r="E44" s="178">
        <v>-99.339999999999989</v>
      </c>
      <c r="F44" s="146">
        <v>1342.0909999999999</v>
      </c>
      <c r="G44" s="146">
        <v>272.91400000000004</v>
      </c>
      <c r="H44" s="178">
        <v>-1069.1769999999999</v>
      </c>
    </row>
    <row r="45" spans="1:8" x14ac:dyDescent="0.2">
      <c r="A45" s="150" t="s">
        <v>114</v>
      </c>
      <c r="B45" s="150"/>
      <c r="C45" s="150">
        <v>1506.1049999999998</v>
      </c>
      <c r="D45" s="180">
        <v>1618.0050000000001</v>
      </c>
      <c r="E45" s="150">
        <v>111.90000000000032</v>
      </c>
      <c r="F45" s="150">
        <v>18301.347000000005</v>
      </c>
      <c r="G45" s="180">
        <v>22234.280000000006</v>
      </c>
      <c r="H45" s="150">
        <v>3932.9330000000009</v>
      </c>
    </row>
    <row r="46" spans="1:8" x14ac:dyDescent="0.2">
      <c r="A46" s="226" t="s">
        <v>441</v>
      </c>
      <c r="B46" s="152"/>
      <c r="C46" s="152">
        <v>166.89800000000002</v>
      </c>
      <c r="D46" s="746">
        <v>0.02</v>
      </c>
      <c r="E46" s="152">
        <v>-166.87800000000001</v>
      </c>
      <c r="F46" s="152">
        <v>1741.2099999999998</v>
      </c>
      <c r="G46" s="152">
        <v>124.089</v>
      </c>
      <c r="H46" s="152">
        <v>-1617.1209999999999</v>
      </c>
    </row>
    <row r="47" spans="1:8" x14ac:dyDescent="0.2">
      <c r="A47" s="226" t="s">
        <v>442</v>
      </c>
      <c r="B47" s="152"/>
      <c r="C47" s="152">
        <v>1339.2069999999999</v>
      </c>
      <c r="D47" s="701">
        <v>1617.9850000000001</v>
      </c>
      <c r="E47" s="152">
        <v>278.77800000000025</v>
      </c>
      <c r="F47" s="152">
        <v>16560.137000000006</v>
      </c>
      <c r="G47" s="152">
        <v>22110.191000000006</v>
      </c>
      <c r="H47" s="152">
        <v>5550.0540000000001</v>
      </c>
    </row>
    <row r="48" spans="1:8" x14ac:dyDescent="0.2">
      <c r="A48" s="481" t="s">
        <v>443</v>
      </c>
      <c r="B48" s="154"/>
      <c r="C48" s="154">
        <v>937.97599999999989</v>
      </c>
      <c r="D48" s="154">
        <v>1105.0930000000001</v>
      </c>
      <c r="E48" s="154">
        <v>167.11700000000019</v>
      </c>
      <c r="F48" s="154">
        <v>12141.302</v>
      </c>
      <c r="G48" s="154">
        <v>14565.907999999999</v>
      </c>
      <c r="H48" s="154">
        <v>2424.6059999999998</v>
      </c>
    </row>
    <row r="49" spans="1:147" x14ac:dyDescent="0.2">
      <c r="A49" s="481" t="s">
        <v>444</v>
      </c>
      <c r="B49" s="154"/>
      <c r="C49" s="154">
        <v>568.12899999999991</v>
      </c>
      <c r="D49" s="154">
        <v>512.91200000000003</v>
      </c>
      <c r="E49" s="154">
        <v>-55.216999999999871</v>
      </c>
      <c r="F49" s="154">
        <v>6160.0450000000055</v>
      </c>
      <c r="G49" s="154">
        <v>7668.3720000000067</v>
      </c>
      <c r="H49" s="154">
        <v>1508.3270000000011</v>
      </c>
    </row>
    <row r="50" spans="1:147" x14ac:dyDescent="0.2">
      <c r="A50" s="482" t="s">
        <v>445</v>
      </c>
      <c r="B50" s="479"/>
      <c r="C50" s="479">
        <v>696.95699999999988</v>
      </c>
      <c r="D50" s="467">
        <v>890.6400000000001</v>
      </c>
      <c r="E50" s="480">
        <v>193.68300000000022</v>
      </c>
      <c r="F50" s="480">
        <v>8846.1080000000002</v>
      </c>
      <c r="G50" s="480">
        <v>11120.890000000001</v>
      </c>
      <c r="H50" s="480">
        <v>2274.7820000000011</v>
      </c>
    </row>
    <row r="51" spans="1:147" x14ac:dyDescent="0.2">
      <c r="B51" s="84"/>
      <c r="C51" s="84"/>
      <c r="D51" s="84"/>
      <c r="E51" s="84"/>
      <c r="F51" s="84"/>
      <c r="G51" s="84"/>
      <c r="H51" s="161" t="s">
        <v>220</v>
      </c>
    </row>
    <row r="52" spans="1:147" x14ac:dyDescent="0.2">
      <c r="A52" s="429" t="s">
        <v>528</v>
      </c>
      <c r="B52" s="84"/>
      <c r="C52" s="84"/>
      <c r="D52" s="84"/>
      <c r="E52" s="84"/>
      <c r="F52" s="84"/>
      <c r="G52" s="84"/>
      <c r="H52" s="84"/>
      <c r="AD52" s="385"/>
      <c r="AE52" s="385"/>
      <c r="AF52" s="385"/>
      <c r="AG52" s="385"/>
      <c r="AH52" s="385"/>
      <c r="AI52" s="385"/>
      <c r="AJ52" s="385"/>
      <c r="AK52" s="385"/>
      <c r="AL52" s="385"/>
      <c r="AM52" s="385"/>
      <c r="AN52" s="385"/>
      <c r="AO52" s="385"/>
      <c r="AP52" s="385"/>
      <c r="AQ52" s="385"/>
      <c r="AR52" s="385"/>
      <c r="AS52" s="385"/>
      <c r="AT52" s="385"/>
      <c r="AU52" s="385"/>
      <c r="AV52" s="385"/>
      <c r="AW52" s="385"/>
      <c r="AX52" s="385"/>
      <c r="AY52" s="385"/>
      <c r="AZ52" s="385"/>
      <c r="BA52" s="385"/>
      <c r="BB52" s="385"/>
      <c r="BC52" s="385"/>
      <c r="BD52" s="385"/>
      <c r="BE52" s="385"/>
      <c r="BF52" s="385"/>
      <c r="BG52" s="385"/>
      <c r="BH52" s="385"/>
      <c r="BI52" s="385"/>
      <c r="BJ52" s="385"/>
      <c r="BK52" s="385"/>
      <c r="BL52" s="385"/>
      <c r="BM52" s="385"/>
      <c r="BN52" s="385"/>
      <c r="BO52" s="385"/>
      <c r="BP52" s="385"/>
      <c r="BQ52" s="385"/>
      <c r="BR52" s="385"/>
      <c r="BS52" s="385"/>
      <c r="BT52" s="385"/>
      <c r="BU52" s="385"/>
      <c r="BV52" s="385"/>
      <c r="BW52" s="385"/>
      <c r="BX52" s="385"/>
      <c r="BY52" s="385"/>
      <c r="BZ52" s="385"/>
      <c r="CA52" s="385"/>
      <c r="CB52" s="385"/>
      <c r="CC52" s="385"/>
      <c r="CD52" s="385"/>
      <c r="CE52" s="385"/>
      <c r="CF52" s="385"/>
      <c r="CG52" s="385"/>
      <c r="CH52" s="385"/>
      <c r="CI52" s="385"/>
      <c r="CJ52" s="385"/>
      <c r="CK52" s="385"/>
      <c r="CL52" s="385"/>
      <c r="CM52" s="385"/>
      <c r="CN52" s="385"/>
      <c r="CO52" s="385"/>
      <c r="CP52" s="385"/>
      <c r="CQ52" s="385"/>
      <c r="CR52" s="385"/>
      <c r="CS52" s="385"/>
      <c r="CT52" s="385"/>
      <c r="CU52" s="385"/>
      <c r="CV52" s="385"/>
      <c r="CW52" s="385"/>
      <c r="CX52" s="385"/>
      <c r="CY52" s="385"/>
      <c r="CZ52" s="385"/>
      <c r="DA52" s="385"/>
      <c r="DB52" s="385"/>
      <c r="DC52" s="385"/>
      <c r="DD52" s="385"/>
      <c r="DE52" s="385"/>
      <c r="DF52" s="385"/>
      <c r="DG52" s="385"/>
      <c r="DH52" s="385"/>
      <c r="DI52" s="385"/>
      <c r="DJ52" s="385"/>
      <c r="DK52" s="385"/>
      <c r="DL52" s="385"/>
      <c r="DM52" s="385"/>
      <c r="DN52" s="385"/>
      <c r="DO52" s="385"/>
      <c r="DP52" s="385"/>
      <c r="DQ52" s="385"/>
      <c r="DR52" s="385"/>
      <c r="DS52" s="385"/>
      <c r="DT52" s="385"/>
      <c r="DU52" s="385"/>
      <c r="DV52" s="385"/>
      <c r="DW52" s="385"/>
      <c r="DX52" s="385"/>
      <c r="DY52" s="385"/>
      <c r="DZ52" s="385"/>
      <c r="EA52" s="385"/>
      <c r="EB52" s="385"/>
      <c r="EC52" s="385"/>
      <c r="ED52" s="385"/>
      <c r="EE52" s="385"/>
      <c r="EF52" s="385"/>
      <c r="EG52" s="385"/>
      <c r="EH52" s="385"/>
      <c r="EI52" s="385"/>
      <c r="EJ52" s="385"/>
      <c r="EK52" s="385"/>
      <c r="EL52" s="385"/>
      <c r="EM52" s="385"/>
      <c r="EN52" s="385"/>
      <c r="EO52" s="385"/>
      <c r="EP52" s="385"/>
      <c r="EQ52" s="385"/>
    </row>
    <row r="53" spans="1:147" x14ac:dyDescent="0.2">
      <c r="B53" s="84"/>
      <c r="C53" s="84"/>
      <c r="D53" s="84"/>
      <c r="E53" s="84"/>
      <c r="F53" s="84"/>
      <c r="G53" s="84"/>
      <c r="H53" s="84"/>
    </row>
    <row r="54" spans="1:147" x14ac:dyDescent="0.2">
      <c r="C54" s="182"/>
      <c r="D54" s="182"/>
      <c r="E54" s="182"/>
      <c r="F54" s="182"/>
      <c r="G54" s="182"/>
    </row>
  </sheetData>
  <sortState xmlns:xlrd2="http://schemas.microsoft.com/office/spreadsheetml/2017/richdata2" ref="B11:H11">
    <sortCondition ref="B11"/>
  </sortState>
  <mergeCells count="4">
    <mergeCell ref="A3:A4"/>
    <mergeCell ref="C3:E3"/>
    <mergeCell ref="F3:H3"/>
    <mergeCell ref="B3:B4"/>
  </mergeCells>
  <conditionalFormatting sqref="C15">
    <cfRule type="cellIs" dxfId="127" priority="99" operator="between">
      <formula>0</formula>
      <formula>0.5</formula>
    </cfRule>
    <cfRule type="cellIs" dxfId="126" priority="100" operator="between">
      <formula>0</formula>
      <formula>0.49</formula>
    </cfRule>
  </conditionalFormatting>
  <conditionalFormatting sqref="C18">
    <cfRule type="cellIs" dxfId="125" priority="15" operator="between">
      <formula>0</formula>
      <formula>0.5</formula>
    </cfRule>
    <cfRule type="cellIs" dxfId="124" priority="16" operator="between">
      <formula>0</formula>
      <formula>0.49</formula>
    </cfRule>
  </conditionalFormatting>
  <conditionalFormatting sqref="C20:C21">
    <cfRule type="cellIs" dxfId="123" priority="37" operator="between">
      <formula>0</formula>
      <formula>0.5</formula>
    </cfRule>
    <cfRule type="cellIs" dxfId="122" priority="38" operator="between">
      <formula>0</formula>
      <formula>0.49</formula>
    </cfRule>
  </conditionalFormatting>
  <conditionalFormatting sqref="C23">
    <cfRule type="cellIs" dxfId="121" priority="159" operator="between">
      <formula>0</formula>
      <formula>0.5</formula>
    </cfRule>
    <cfRule type="cellIs" dxfId="120" priority="160" operator="between">
      <formula>0</formula>
      <formula>0.49</formula>
    </cfRule>
  </conditionalFormatting>
  <conditionalFormatting sqref="C30">
    <cfRule type="cellIs" dxfId="119" priority="27" operator="between">
      <formula>0</formula>
      <formula>0.5</formula>
    </cfRule>
    <cfRule type="cellIs" dxfId="118" priority="28" operator="between">
      <formula>0</formula>
      <formula>0.49</formula>
    </cfRule>
  </conditionalFormatting>
  <conditionalFormatting sqref="C34">
    <cfRule type="cellIs" dxfId="117" priority="9" operator="between">
      <formula>0</formula>
      <formula>0.5</formula>
    </cfRule>
    <cfRule type="cellIs" dxfId="116" priority="10" operator="between">
      <formula>0</formula>
      <formula>0.49</formula>
    </cfRule>
  </conditionalFormatting>
  <conditionalFormatting sqref="D16">
    <cfRule type="cellIs" dxfId="115" priority="19" operator="between">
      <formula>0</formula>
      <formula>0.5</formula>
    </cfRule>
    <cfRule type="cellIs" dxfId="114" priority="20" operator="between">
      <formula>0</formula>
      <formula>0.49</formula>
    </cfRule>
  </conditionalFormatting>
  <conditionalFormatting sqref="D33">
    <cfRule type="cellIs" dxfId="113" priority="11" operator="between">
      <formula>0</formula>
      <formula>0.5</formula>
    </cfRule>
    <cfRule type="cellIs" dxfId="112" priority="12" operator="between">
      <formula>0</formula>
      <formula>0.49</formula>
    </cfRule>
  </conditionalFormatting>
  <conditionalFormatting sqref="D43:D44">
    <cfRule type="cellIs" dxfId="111" priority="41" operator="between">
      <formula>0</formula>
      <formula>0.5</formula>
    </cfRule>
    <cfRule type="cellIs" dxfId="110" priority="42" operator="between">
      <formula>0</formula>
      <formula>0.49</formula>
    </cfRule>
  </conditionalFormatting>
  <conditionalFormatting sqref="D46">
    <cfRule type="cellIs" dxfId="109" priority="3" operator="between">
      <formula>0</formula>
      <formula>0.5</formula>
    </cfRule>
    <cfRule type="cellIs" dxfId="108" priority="4" operator="between">
      <formula>0</formula>
      <formula>0.49</formula>
    </cfRule>
  </conditionalFormatting>
  <conditionalFormatting sqref="D7:E7">
    <cfRule type="cellIs" dxfId="107" priority="63" operator="between">
      <formula>0</formula>
      <formula>0.5</formula>
    </cfRule>
    <cfRule type="cellIs" dxfId="106" priority="64" operator="between">
      <formula>0</formula>
      <formula>0.49</formula>
    </cfRule>
  </conditionalFormatting>
  <conditionalFormatting sqref="D17:E17">
    <cfRule type="cellIs" dxfId="105" priority="127" operator="between">
      <formula>0</formula>
      <formula>0.5</formula>
    </cfRule>
    <cfRule type="cellIs" dxfId="104" priority="128" operator="between">
      <formula>0</formula>
      <formula>0.49</formula>
    </cfRule>
  </conditionalFormatting>
  <conditionalFormatting sqref="D22:E23">
    <cfRule type="cellIs" dxfId="103" priority="67" operator="between">
      <formula>0</formula>
      <formula>0.5</formula>
    </cfRule>
    <cfRule type="cellIs" dxfId="102" priority="68" operator="between">
      <formula>0</formula>
      <formula>0.49</formula>
    </cfRule>
  </conditionalFormatting>
  <conditionalFormatting sqref="D35:E35">
    <cfRule type="cellIs" dxfId="101" priority="103" operator="between">
      <formula>0</formula>
      <formula>0.5</formula>
    </cfRule>
    <cfRule type="cellIs" dxfId="100" priority="104" operator="between">
      <formula>0</formula>
      <formula>0.49</formula>
    </cfRule>
  </conditionalFormatting>
  <conditionalFormatting sqref="D39:E39">
    <cfRule type="cellIs" dxfId="99" priority="7" operator="between">
      <formula>0</formula>
      <formula>0.5</formula>
    </cfRule>
    <cfRule type="cellIs" dxfId="98" priority="8" operator="between">
      <formula>0</formula>
      <formula>0.49</formula>
    </cfRule>
  </conditionalFormatting>
  <conditionalFormatting sqref="D41:E41">
    <cfRule type="cellIs" dxfId="97" priority="1" operator="between">
      <formula>0</formula>
      <formula>0.5</formula>
    </cfRule>
    <cfRule type="cellIs" dxfId="96" priority="2" operator="between">
      <formula>0</formula>
      <formula>0.49</formula>
    </cfRule>
  </conditionalFormatting>
  <conditionalFormatting sqref="E36">
    <cfRule type="cellIs" dxfId="95" priority="17" operator="between">
      <formula>0</formula>
      <formula>0.5</formula>
    </cfRule>
    <cfRule type="cellIs" dxfId="94" priority="18" operator="between">
      <formula>-0.49</formula>
      <formula>0</formula>
    </cfRule>
  </conditionalFormatting>
  <conditionalFormatting sqref="E43">
    <cfRule type="cellIs" dxfId="93" priority="119" operator="between">
      <formula>0</formula>
      <formula>0.5</formula>
    </cfRule>
    <cfRule type="cellIs" dxfId="92" priority="120" operator="between">
      <formula>0</formula>
      <formula>0.49</formula>
    </cfRule>
  </conditionalFormatting>
  <conditionalFormatting sqref="F40:F41">
    <cfRule type="cellIs" dxfId="91" priority="23" operator="between">
      <formula>0</formula>
      <formula>0.5</formula>
    </cfRule>
    <cfRule type="cellIs" dxfId="90" priority="24" operator="between">
      <formula>0</formula>
      <formula>0.49</formula>
    </cfRule>
  </conditionalFormatting>
  <conditionalFormatting sqref="G9">
    <cfRule type="cellIs" dxfId="89" priority="147" operator="between">
      <formula>0</formula>
      <formula>0.5</formula>
    </cfRule>
    <cfRule type="cellIs" dxfId="88" priority="148" operator="between">
      <formula>0</formula>
      <formula>0.49</formula>
    </cfRule>
  </conditionalFormatting>
  <conditionalFormatting sqref="G22">
    <cfRule type="cellIs" dxfId="87" priority="117" operator="between">
      <formula>0</formula>
      <formula>0.5</formula>
    </cfRule>
    <cfRule type="cellIs" dxfId="86" priority="118" operator="between">
      <formula>0</formula>
      <formula>0.49</formula>
    </cfRule>
  </conditionalFormatting>
  <conditionalFormatting sqref="G27:G28">
    <cfRule type="cellIs" dxfId="85" priority="13" operator="between">
      <formula>0</formula>
      <formula>0.5</formula>
    </cfRule>
    <cfRule type="cellIs" dxfId="84" priority="14" operator="between">
      <formula>0</formula>
      <formula>0.49</formula>
    </cfRule>
  </conditionalFormatting>
  <conditionalFormatting sqref="G39">
    <cfRule type="cellIs" dxfId="83" priority="39" operator="between">
      <formula>0</formula>
      <formula>0.5</formula>
    </cfRule>
    <cfRule type="cellIs" dxfId="82" priority="40" operator="between">
      <formula>0</formula>
      <formula>0.49</formula>
    </cfRule>
  </conditionalFormatting>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2"/>
  <sheetViews>
    <sheetView workbookViewId="0"/>
  </sheetViews>
  <sheetFormatPr baseColWidth="10" defaultRowHeight="14.25" x14ac:dyDescent="0.2"/>
  <cols>
    <col min="1" max="1" width="30.625" customWidth="1"/>
    <col min="8" max="8" width="11.125" customWidth="1"/>
    <col min="9" max="35" width="11" style="1"/>
  </cols>
  <sheetData>
    <row r="1" spans="1:8" x14ac:dyDescent="0.2">
      <c r="A1" s="53" t="s">
        <v>30</v>
      </c>
      <c r="B1" s="53"/>
      <c r="C1" s="53"/>
      <c r="D1" s="6"/>
      <c r="E1" s="6"/>
      <c r="F1" s="6"/>
      <c r="G1" s="6"/>
      <c r="H1" s="3"/>
    </row>
    <row r="2" spans="1:8" x14ac:dyDescent="0.2">
      <c r="A2" s="54"/>
      <c r="B2" s="54"/>
      <c r="C2" s="54"/>
      <c r="D2" s="65"/>
      <c r="E2" s="65"/>
      <c r="F2" s="65"/>
      <c r="G2" s="108"/>
      <c r="H2" s="55" t="s">
        <v>151</v>
      </c>
    </row>
    <row r="3" spans="1:8" x14ac:dyDescent="0.2">
      <c r="A3" s="56"/>
      <c r="B3" s="772">
        <f>INDICE!A3</f>
        <v>45444</v>
      </c>
      <c r="C3" s="773"/>
      <c r="D3" s="773" t="s">
        <v>115</v>
      </c>
      <c r="E3" s="773"/>
      <c r="F3" s="773" t="s">
        <v>116</v>
      </c>
      <c r="G3" s="773"/>
      <c r="H3" s="773"/>
    </row>
    <row r="4" spans="1:8" x14ac:dyDescent="0.2">
      <c r="A4" s="66"/>
      <c r="B4" s="82" t="s">
        <v>47</v>
      </c>
      <c r="C4" s="82" t="s">
        <v>446</v>
      </c>
      <c r="D4" s="82" t="s">
        <v>47</v>
      </c>
      <c r="E4" s="82" t="s">
        <v>446</v>
      </c>
      <c r="F4" s="82" t="s">
        <v>47</v>
      </c>
      <c r="G4" s="83" t="s">
        <v>446</v>
      </c>
      <c r="H4" s="83" t="s">
        <v>121</v>
      </c>
    </row>
    <row r="5" spans="1:8" x14ac:dyDescent="0.2">
      <c r="A5" t="s">
        <v>594</v>
      </c>
      <c r="B5" s="736">
        <v>0</v>
      </c>
      <c r="C5" s="73">
        <v>-100</v>
      </c>
      <c r="D5" s="737">
        <v>0.23300000000000001</v>
      </c>
      <c r="E5" s="187">
        <v>-9.3385214007782107</v>
      </c>
      <c r="F5" s="195">
        <v>0.64800000000000002</v>
      </c>
      <c r="G5" s="187">
        <v>-15.734720416124837</v>
      </c>
      <c r="H5" s="475">
        <v>100</v>
      </c>
    </row>
    <row r="6" spans="1:8" x14ac:dyDescent="0.2">
      <c r="A6" s="188" t="s">
        <v>244</v>
      </c>
      <c r="B6" s="747" t="s">
        <v>142</v>
      </c>
      <c r="C6" s="724">
        <v>-100</v>
      </c>
      <c r="D6" s="734">
        <v>0.23300000000000001</v>
      </c>
      <c r="E6" s="188">
        <v>-9.3385214007782107</v>
      </c>
      <c r="F6" s="738">
        <v>0.64800000000000002</v>
      </c>
      <c r="G6" s="188">
        <v>-15.734720416124837</v>
      </c>
      <c r="H6" s="188">
        <v>100</v>
      </c>
    </row>
    <row r="7" spans="1:8" x14ac:dyDescent="0.2">
      <c r="A7" s="558" t="s">
        <v>245</v>
      </c>
      <c r="B7" s="682">
        <v>0</v>
      </c>
      <c r="C7" s="622"/>
      <c r="D7" s="682">
        <f>D6/'Consumo PP'!D11*100</f>
        <v>7.9022824954739471E-4</v>
      </c>
      <c r="E7" s="622"/>
      <c r="F7" s="682">
        <f>F6/'Consumo PP'!F11*100</f>
        <v>1.1051640261517265E-3</v>
      </c>
      <c r="G7" s="558"/>
      <c r="H7" s="621"/>
    </row>
    <row r="8" spans="1:8" x14ac:dyDescent="0.2">
      <c r="A8" s="80" t="s">
        <v>567</v>
      </c>
      <c r="B8" s="59"/>
      <c r="C8" s="108"/>
      <c r="D8" s="108"/>
      <c r="E8" s="108"/>
      <c r="F8" s="108"/>
      <c r="G8" s="108"/>
      <c r="H8" s="161" t="s">
        <v>220</v>
      </c>
    </row>
    <row r="9" spans="1:8" s="1" customFormat="1" x14ac:dyDescent="0.2">
      <c r="A9" s="80" t="s">
        <v>521</v>
      </c>
      <c r="B9" s="108"/>
    </row>
    <row r="10" spans="1:8" s="1" customFormat="1" x14ac:dyDescent="0.2">
      <c r="A10" s="740" t="s">
        <v>528</v>
      </c>
    </row>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sheetData>
  <mergeCells count="3">
    <mergeCell ref="B3:C3"/>
    <mergeCell ref="D3:E3"/>
    <mergeCell ref="F3:H3"/>
  </mergeCells>
  <conditionalFormatting sqref="C5 E5:F5">
    <cfRule type="cellIs" dxfId="81" priority="9"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election activeCell="B10" sqref="B10"/>
    </sheetView>
  </sheetViews>
  <sheetFormatPr baseColWidth="10" defaultRowHeight="14.25" x14ac:dyDescent="0.2"/>
  <cols>
    <col min="1" max="1" width="11" customWidth="1"/>
    <col min="8" max="53" width="11" style="1"/>
  </cols>
  <sheetData>
    <row r="1" spans="1:7" x14ac:dyDescent="0.2">
      <c r="A1" s="6" t="s">
        <v>246</v>
      </c>
      <c r="B1" s="421"/>
      <c r="C1" s="1"/>
      <c r="D1" s="1"/>
      <c r="E1" s="1"/>
      <c r="F1" s="1"/>
      <c r="G1" s="1"/>
    </row>
    <row r="2" spans="1:7" x14ac:dyDescent="0.2">
      <c r="A2" s="1"/>
      <c r="B2" s="1"/>
      <c r="C2" s="1"/>
      <c r="D2" s="1"/>
      <c r="E2" s="1"/>
      <c r="F2" s="1"/>
      <c r="G2" s="55" t="s">
        <v>151</v>
      </c>
    </row>
    <row r="3" spans="1:7" x14ac:dyDescent="0.2">
      <c r="A3" s="56"/>
      <c r="B3" s="776">
        <f>INDICE!A3</f>
        <v>45444</v>
      </c>
      <c r="C3" s="776"/>
      <c r="D3" s="774" t="s">
        <v>115</v>
      </c>
      <c r="E3" s="774"/>
      <c r="F3" s="774" t="s">
        <v>116</v>
      </c>
      <c r="G3" s="774"/>
    </row>
    <row r="4" spans="1:7" x14ac:dyDescent="0.2">
      <c r="A4" s="66"/>
      <c r="B4" s="610" t="s">
        <v>47</v>
      </c>
      <c r="C4" s="196" t="s">
        <v>446</v>
      </c>
      <c r="D4" s="610" t="s">
        <v>47</v>
      </c>
      <c r="E4" s="196" t="s">
        <v>446</v>
      </c>
      <c r="F4" s="610" t="s">
        <v>47</v>
      </c>
      <c r="G4" s="196" t="s">
        <v>446</v>
      </c>
    </row>
    <row r="5" spans="1:7" ht="15" x14ac:dyDescent="0.25">
      <c r="A5" s="416" t="s">
        <v>114</v>
      </c>
      <c r="B5" s="419">
        <v>5071.6970000000001</v>
      </c>
      <c r="C5" s="417">
        <v>2.867146809639983</v>
      </c>
      <c r="D5" s="418">
        <v>32886.896999999997</v>
      </c>
      <c r="E5" s="417">
        <v>8.9924541205852027</v>
      </c>
      <c r="F5" s="420">
        <v>65178.355000000003</v>
      </c>
      <c r="G5" s="417">
        <v>4.9915157368825005</v>
      </c>
    </row>
    <row r="6" spans="1:7" x14ac:dyDescent="0.2">
      <c r="A6" s="80"/>
      <c r="B6" s="1"/>
      <c r="C6" s="1"/>
      <c r="D6" s="1"/>
      <c r="E6" s="1"/>
      <c r="F6" s="1"/>
      <c r="G6" s="55" t="s">
        <v>220</v>
      </c>
    </row>
    <row r="7" spans="1:7" x14ac:dyDescent="0.2">
      <c r="A7" s="80" t="s">
        <v>567</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zoomScaleNormal="100" workbookViewId="0">
      <selection activeCell="B18" sqref="B18"/>
    </sheetView>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10" width="11" style="69"/>
    <col min="11" max="12" width="11.5" style="69" customWidth="1"/>
    <col min="13" max="256" width="11" style="69"/>
    <col min="257" max="257" width="32.125" style="69" customWidth="1"/>
    <col min="258" max="258" width="12.125" style="69" customWidth="1"/>
    <col min="259" max="259" width="12.625" style="69" customWidth="1"/>
    <col min="260" max="260" width="11" style="69"/>
    <col min="261" max="261" width="12.625" style="69" customWidth="1"/>
    <col min="262" max="262" width="13.5" style="69" customWidth="1"/>
    <col min="263" max="263" width="11" style="69"/>
    <col min="264" max="264" width="12.125" style="69" customWidth="1"/>
    <col min="265" max="266" width="11" style="69"/>
    <col min="267" max="268" width="11.5" style="69" customWidth="1"/>
    <col min="269" max="512" width="11" style="69"/>
    <col min="513" max="513" width="32.125" style="69" customWidth="1"/>
    <col min="514" max="514" width="12.125" style="69" customWidth="1"/>
    <col min="515" max="515" width="12.625" style="69" customWidth="1"/>
    <col min="516" max="516" width="11" style="69"/>
    <col min="517" max="517" width="12.625" style="69" customWidth="1"/>
    <col min="518" max="518" width="13.5" style="69" customWidth="1"/>
    <col min="519" max="519" width="11" style="69"/>
    <col min="520" max="520" width="12.125" style="69" customWidth="1"/>
    <col min="521" max="522" width="11" style="69"/>
    <col min="523" max="524" width="11.5" style="69" customWidth="1"/>
    <col min="525" max="768" width="11" style="69"/>
    <col min="769" max="769" width="32.125" style="69" customWidth="1"/>
    <col min="770" max="770" width="12.125" style="69" customWidth="1"/>
    <col min="771" max="771" width="12.625" style="69" customWidth="1"/>
    <col min="772" max="772" width="11" style="69"/>
    <col min="773" max="773" width="12.625" style="69" customWidth="1"/>
    <col min="774" max="774" width="13.5" style="69" customWidth="1"/>
    <col min="775" max="775" width="11" style="69"/>
    <col min="776" max="776" width="12.125" style="69" customWidth="1"/>
    <col min="777" max="778" width="11" style="69"/>
    <col min="779" max="780" width="11.5" style="69" customWidth="1"/>
    <col min="781" max="1024" width="11" style="69"/>
    <col min="1025" max="1025" width="32.125" style="69" customWidth="1"/>
    <col min="1026" max="1026" width="12.125" style="69" customWidth="1"/>
    <col min="1027" max="1027" width="12.625" style="69" customWidth="1"/>
    <col min="1028" max="1028" width="11" style="69"/>
    <col min="1029" max="1029" width="12.625" style="69" customWidth="1"/>
    <col min="1030" max="1030" width="13.5" style="69" customWidth="1"/>
    <col min="1031" max="1031" width="11" style="69"/>
    <col min="1032" max="1032" width="12.125" style="69" customWidth="1"/>
    <col min="1033" max="1034" width="11" style="69"/>
    <col min="1035" max="1036" width="11.5" style="69" customWidth="1"/>
    <col min="1037" max="1280" width="11" style="69"/>
    <col min="1281" max="1281" width="32.125" style="69" customWidth="1"/>
    <col min="1282" max="1282" width="12.125" style="69" customWidth="1"/>
    <col min="1283" max="1283" width="12.625" style="69" customWidth="1"/>
    <col min="1284" max="1284" width="11" style="69"/>
    <col min="1285" max="1285" width="12.625" style="69" customWidth="1"/>
    <col min="1286" max="1286" width="13.5" style="69" customWidth="1"/>
    <col min="1287" max="1287" width="11" style="69"/>
    <col min="1288" max="1288" width="12.125" style="69" customWidth="1"/>
    <col min="1289" max="1290" width="11" style="69"/>
    <col min="1291" max="1292" width="11.5" style="69" customWidth="1"/>
    <col min="1293" max="1536" width="11" style="69"/>
    <col min="1537" max="1537" width="32.125" style="69" customWidth="1"/>
    <col min="1538" max="1538" width="12.125" style="69" customWidth="1"/>
    <col min="1539" max="1539" width="12.625" style="69" customWidth="1"/>
    <col min="1540" max="1540" width="11" style="69"/>
    <col min="1541" max="1541" width="12.625" style="69" customWidth="1"/>
    <col min="1542" max="1542" width="13.5" style="69" customWidth="1"/>
    <col min="1543" max="1543" width="11" style="69"/>
    <col min="1544" max="1544" width="12.125" style="69" customWidth="1"/>
    <col min="1545" max="1546" width="11" style="69"/>
    <col min="1547" max="1548" width="11.5" style="69" customWidth="1"/>
    <col min="1549" max="1792" width="11" style="69"/>
    <col min="1793" max="1793" width="32.125" style="69" customWidth="1"/>
    <col min="1794" max="1794" width="12.125" style="69" customWidth="1"/>
    <col min="1795" max="1795" width="12.625" style="69" customWidth="1"/>
    <col min="1796" max="1796" width="11" style="69"/>
    <col min="1797" max="1797" width="12.625" style="69" customWidth="1"/>
    <col min="1798" max="1798" width="13.5" style="69" customWidth="1"/>
    <col min="1799" max="1799" width="11" style="69"/>
    <col min="1800" max="1800" width="12.125" style="69" customWidth="1"/>
    <col min="1801" max="1802" width="11" style="69"/>
    <col min="1803" max="1804" width="11.5" style="69" customWidth="1"/>
    <col min="1805" max="2048" width="11" style="69"/>
    <col min="2049" max="2049" width="32.125" style="69" customWidth="1"/>
    <col min="2050" max="2050" width="12.125" style="69" customWidth="1"/>
    <col min="2051" max="2051" width="12.625" style="69" customWidth="1"/>
    <col min="2052" max="2052" width="11" style="69"/>
    <col min="2053" max="2053" width="12.625" style="69" customWidth="1"/>
    <col min="2054" max="2054" width="13.5" style="69" customWidth="1"/>
    <col min="2055" max="2055" width="11" style="69"/>
    <col min="2056" max="2056" width="12.125" style="69" customWidth="1"/>
    <col min="2057" max="2058" width="11" style="69"/>
    <col min="2059" max="2060" width="11.5" style="69" customWidth="1"/>
    <col min="2061" max="2304" width="11" style="69"/>
    <col min="2305" max="2305" width="32.125" style="69" customWidth="1"/>
    <col min="2306" max="2306" width="12.125" style="69" customWidth="1"/>
    <col min="2307" max="2307" width="12.625" style="69" customWidth="1"/>
    <col min="2308" max="2308" width="11" style="69"/>
    <col min="2309" max="2309" width="12.625" style="69" customWidth="1"/>
    <col min="2310" max="2310" width="13.5" style="69" customWidth="1"/>
    <col min="2311" max="2311" width="11" style="69"/>
    <col min="2312" max="2312" width="12.125" style="69" customWidth="1"/>
    <col min="2313" max="2314" width="11" style="69"/>
    <col min="2315" max="2316" width="11.5" style="69" customWidth="1"/>
    <col min="2317" max="2560" width="11" style="69"/>
    <col min="2561" max="2561" width="32.125" style="69" customWidth="1"/>
    <col min="2562" max="2562" width="12.125" style="69" customWidth="1"/>
    <col min="2563" max="2563" width="12.625" style="69" customWidth="1"/>
    <col min="2564" max="2564" width="11" style="69"/>
    <col min="2565" max="2565" width="12.625" style="69" customWidth="1"/>
    <col min="2566" max="2566" width="13.5" style="69" customWidth="1"/>
    <col min="2567" max="2567" width="11" style="69"/>
    <col min="2568" max="2568" width="12.125" style="69" customWidth="1"/>
    <col min="2569" max="2570" width="11" style="69"/>
    <col min="2571" max="2572" width="11.5" style="69" customWidth="1"/>
    <col min="2573" max="2816" width="11" style="69"/>
    <col min="2817" max="2817" width="32.125" style="69" customWidth="1"/>
    <col min="2818" max="2818" width="12.125" style="69" customWidth="1"/>
    <col min="2819" max="2819" width="12.625" style="69" customWidth="1"/>
    <col min="2820" max="2820" width="11" style="69"/>
    <col min="2821" max="2821" width="12.625" style="69" customWidth="1"/>
    <col min="2822" max="2822" width="13.5" style="69" customWidth="1"/>
    <col min="2823" max="2823" width="11" style="69"/>
    <col min="2824" max="2824" width="12.125" style="69" customWidth="1"/>
    <col min="2825" max="2826" width="11" style="69"/>
    <col min="2827" max="2828" width="11.5" style="69" customWidth="1"/>
    <col min="2829" max="3072" width="11" style="69"/>
    <col min="3073" max="3073" width="32.125" style="69" customWidth="1"/>
    <col min="3074" max="3074" width="12.125" style="69" customWidth="1"/>
    <col min="3075" max="3075" width="12.625" style="69" customWidth="1"/>
    <col min="3076" max="3076" width="11" style="69"/>
    <col min="3077" max="3077" width="12.625" style="69" customWidth="1"/>
    <col min="3078" max="3078" width="13.5" style="69" customWidth="1"/>
    <col min="3079" max="3079" width="11" style="69"/>
    <col min="3080" max="3080" width="12.125" style="69" customWidth="1"/>
    <col min="3081" max="3082" width="11" style="69"/>
    <col min="3083" max="3084" width="11.5" style="69" customWidth="1"/>
    <col min="3085" max="3328" width="11" style="69"/>
    <col min="3329" max="3329" width="32.125" style="69" customWidth="1"/>
    <col min="3330" max="3330" width="12.125" style="69" customWidth="1"/>
    <col min="3331" max="3331" width="12.625" style="69" customWidth="1"/>
    <col min="3332" max="3332" width="11" style="69"/>
    <col min="3333" max="3333" width="12.625" style="69" customWidth="1"/>
    <col min="3334" max="3334" width="13.5" style="69" customWidth="1"/>
    <col min="3335" max="3335" width="11" style="69"/>
    <col min="3336" max="3336" width="12.125" style="69" customWidth="1"/>
    <col min="3337" max="3338" width="11" style="69"/>
    <col min="3339" max="3340" width="11.5" style="69" customWidth="1"/>
    <col min="3341" max="3584" width="11" style="69"/>
    <col min="3585" max="3585" width="32.125" style="69" customWidth="1"/>
    <col min="3586" max="3586" width="12.125" style="69" customWidth="1"/>
    <col min="3587" max="3587" width="12.625" style="69" customWidth="1"/>
    <col min="3588" max="3588" width="11" style="69"/>
    <col min="3589" max="3589" width="12.625" style="69" customWidth="1"/>
    <col min="3590" max="3590" width="13.5" style="69" customWidth="1"/>
    <col min="3591" max="3591" width="11" style="69"/>
    <col min="3592" max="3592" width="12.125" style="69" customWidth="1"/>
    <col min="3593" max="3594" width="11" style="69"/>
    <col min="3595" max="3596" width="11.5" style="69" customWidth="1"/>
    <col min="3597" max="3840" width="11" style="69"/>
    <col min="3841" max="3841" width="32.125" style="69" customWidth="1"/>
    <col min="3842" max="3842" width="12.125" style="69" customWidth="1"/>
    <col min="3843" max="3843" width="12.625" style="69" customWidth="1"/>
    <col min="3844" max="3844" width="11" style="69"/>
    <col min="3845" max="3845" width="12.625" style="69" customWidth="1"/>
    <col min="3846" max="3846" width="13.5" style="69" customWidth="1"/>
    <col min="3847" max="3847" width="11" style="69"/>
    <col min="3848" max="3848" width="12.125" style="69" customWidth="1"/>
    <col min="3849" max="3850" width="11" style="69"/>
    <col min="3851" max="3852" width="11.5" style="69" customWidth="1"/>
    <col min="3853" max="4096" width="11" style="69"/>
    <col min="4097" max="4097" width="32.125" style="69" customWidth="1"/>
    <col min="4098" max="4098" width="12.125" style="69" customWidth="1"/>
    <col min="4099" max="4099" width="12.625" style="69" customWidth="1"/>
    <col min="4100" max="4100" width="11" style="69"/>
    <col min="4101" max="4101" width="12.625" style="69" customWidth="1"/>
    <col min="4102" max="4102" width="13.5" style="69" customWidth="1"/>
    <col min="4103" max="4103" width="11" style="69"/>
    <col min="4104" max="4104" width="12.125" style="69" customWidth="1"/>
    <col min="4105" max="4106" width="11" style="69"/>
    <col min="4107" max="4108" width="11.5" style="69" customWidth="1"/>
    <col min="4109" max="4352" width="11" style="69"/>
    <col min="4353" max="4353" width="32.125" style="69" customWidth="1"/>
    <col min="4354" max="4354" width="12.125" style="69" customWidth="1"/>
    <col min="4355" max="4355" width="12.625" style="69" customWidth="1"/>
    <col min="4356" max="4356" width="11" style="69"/>
    <col min="4357" max="4357" width="12.625" style="69" customWidth="1"/>
    <col min="4358" max="4358" width="13.5" style="69" customWidth="1"/>
    <col min="4359" max="4359" width="11" style="69"/>
    <col min="4360" max="4360" width="12.125" style="69" customWidth="1"/>
    <col min="4361" max="4362" width="11" style="69"/>
    <col min="4363" max="4364" width="11.5" style="69" customWidth="1"/>
    <col min="4365" max="4608" width="11" style="69"/>
    <col min="4609" max="4609" width="32.125" style="69" customWidth="1"/>
    <col min="4610" max="4610" width="12.125" style="69" customWidth="1"/>
    <col min="4611" max="4611" width="12.625" style="69" customWidth="1"/>
    <col min="4612" max="4612" width="11" style="69"/>
    <col min="4613" max="4613" width="12.625" style="69" customWidth="1"/>
    <col min="4614" max="4614" width="13.5" style="69" customWidth="1"/>
    <col min="4615" max="4615" width="11" style="69"/>
    <col min="4616" max="4616" width="12.125" style="69" customWidth="1"/>
    <col min="4617" max="4618" width="11" style="69"/>
    <col min="4619" max="4620" width="11.5" style="69" customWidth="1"/>
    <col min="4621" max="4864" width="11" style="69"/>
    <col min="4865" max="4865" width="32.125" style="69" customWidth="1"/>
    <col min="4866" max="4866" width="12.125" style="69" customWidth="1"/>
    <col min="4867" max="4867" width="12.625" style="69" customWidth="1"/>
    <col min="4868" max="4868" width="11" style="69"/>
    <col min="4869" max="4869" width="12.625" style="69" customWidth="1"/>
    <col min="4870" max="4870" width="13.5" style="69" customWidth="1"/>
    <col min="4871" max="4871" width="11" style="69"/>
    <col min="4872" max="4872" width="12.125" style="69" customWidth="1"/>
    <col min="4873" max="4874" width="11" style="69"/>
    <col min="4875" max="4876" width="11.5" style="69" customWidth="1"/>
    <col min="4877" max="5120" width="11" style="69"/>
    <col min="5121" max="5121" width="32.125" style="69" customWidth="1"/>
    <col min="5122" max="5122" width="12.125" style="69" customWidth="1"/>
    <col min="5123" max="5123" width="12.625" style="69" customWidth="1"/>
    <col min="5124" max="5124" width="11" style="69"/>
    <col min="5125" max="5125" width="12.625" style="69" customWidth="1"/>
    <col min="5126" max="5126" width="13.5" style="69" customWidth="1"/>
    <col min="5127" max="5127" width="11" style="69"/>
    <col min="5128" max="5128" width="12.125" style="69" customWidth="1"/>
    <col min="5129" max="5130" width="11" style="69"/>
    <col min="5131" max="5132" width="11.5" style="69" customWidth="1"/>
    <col min="5133" max="5376" width="11" style="69"/>
    <col min="5377" max="5377" width="32.125" style="69" customWidth="1"/>
    <col min="5378" max="5378" width="12.125" style="69" customWidth="1"/>
    <col min="5379" max="5379" width="12.625" style="69" customWidth="1"/>
    <col min="5380" max="5380" width="11" style="69"/>
    <col min="5381" max="5381" width="12.625" style="69" customWidth="1"/>
    <col min="5382" max="5382" width="13.5" style="69" customWidth="1"/>
    <col min="5383" max="5383" width="11" style="69"/>
    <col min="5384" max="5384" width="12.125" style="69" customWidth="1"/>
    <col min="5385" max="5386" width="11" style="69"/>
    <col min="5387" max="5388" width="11.5" style="69" customWidth="1"/>
    <col min="5389" max="5632" width="11" style="69"/>
    <col min="5633" max="5633" width="32.125" style="69" customWidth="1"/>
    <col min="5634" max="5634" width="12.125" style="69" customWidth="1"/>
    <col min="5635" max="5635" width="12.625" style="69" customWidth="1"/>
    <col min="5636" max="5636" width="11" style="69"/>
    <col min="5637" max="5637" width="12.625" style="69" customWidth="1"/>
    <col min="5638" max="5638" width="13.5" style="69" customWidth="1"/>
    <col min="5639" max="5639" width="11" style="69"/>
    <col min="5640" max="5640" width="12.125" style="69" customWidth="1"/>
    <col min="5641" max="5642" width="11" style="69"/>
    <col min="5643" max="5644" width="11.5" style="69" customWidth="1"/>
    <col min="5645" max="5888" width="11" style="69"/>
    <col min="5889" max="5889" width="32.125" style="69" customWidth="1"/>
    <col min="5890" max="5890" width="12.125" style="69" customWidth="1"/>
    <col min="5891" max="5891" width="12.625" style="69" customWidth="1"/>
    <col min="5892" max="5892" width="11" style="69"/>
    <col min="5893" max="5893" width="12.625" style="69" customWidth="1"/>
    <col min="5894" max="5894" width="13.5" style="69" customWidth="1"/>
    <col min="5895" max="5895" width="11" style="69"/>
    <col min="5896" max="5896" width="12.125" style="69" customWidth="1"/>
    <col min="5897" max="5898" width="11" style="69"/>
    <col min="5899" max="5900" width="11.5" style="69" customWidth="1"/>
    <col min="5901" max="6144" width="11" style="69"/>
    <col min="6145" max="6145" width="32.125" style="69" customWidth="1"/>
    <col min="6146" max="6146" width="12.125" style="69" customWidth="1"/>
    <col min="6147" max="6147" width="12.625" style="69" customWidth="1"/>
    <col min="6148" max="6148" width="11" style="69"/>
    <col min="6149" max="6149" width="12.625" style="69" customWidth="1"/>
    <col min="6150" max="6150" width="13.5" style="69" customWidth="1"/>
    <col min="6151" max="6151" width="11" style="69"/>
    <col min="6152" max="6152" width="12.125" style="69" customWidth="1"/>
    <col min="6153" max="6154" width="11" style="69"/>
    <col min="6155" max="6156" width="11.5" style="69" customWidth="1"/>
    <col min="6157" max="6400" width="11" style="69"/>
    <col min="6401" max="6401" width="32.125" style="69" customWidth="1"/>
    <col min="6402" max="6402" width="12.125" style="69" customWidth="1"/>
    <col min="6403" max="6403" width="12.625" style="69" customWidth="1"/>
    <col min="6404" max="6404" width="11" style="69"/>
    <col min="6405" max="6405" width="12.625" style="69" customWidth="1"/>
    <col min="6406" max="6406" width="13.5" style="69" customWidth="1"/>
    <col min="6407" max="6407" width="11" style="69"/>
    <col min="6408" max="6408" width="12.125" style="69" customWidth="1"/>
    <col min="6409" max="6410" width="11" style="69"/>
    <col min="6411" max="6412" width="11.5" style="69" customWidth="1"/>
    <col min="6413" max="6656" width="11" style="69"/>
    <col min="6657" max="6657" width="32.125" style="69" customWidth="1"/>
    <col min="6658" max="6658" width="12.125" style="69" customWidth="1"/>
    <col min="6659" max="6659" width="12.625" style="69" customWidth="1"/>
    <col min="6660" max="6660" width="11" style="69"/>
    <col min="6661" max="6661" width="12.625" style="69" customWidth="1"/>
    <col min="6662" max="6662" width="13.5" style="69" customWidth="1"/>
    <col min="6663" max="6663" width="11" style="69"/>
    <col min="6664" max="6664" width="12.125" style="69" customWidth="1"/>
    <col min="6665" max="6666" width="11" style="69"/>
    <col min="6667" max="6668" width="11.5" style="69" customWidth="1"/>
    <col min="6669" max="6912" width="11" style="69"/>
    <col min="6913" max="6913" width="32.125" style="69" customWidth="1"/>
    <col min="6914" max="6914" width="12.125" style="69" customWidth="1"/>
    <col min="6915" max="6915" width="12.625" style="69" customWidth="1"/>
    <col min="6916" max="6916" width="11" style="69"/>
    <col min="6917" max="6917" width="12.625" style="69" customWidth="1"/>
    <col min="6918" max="6918" width="13.5" style="69" customWidth="1"/>
    <col min="6919" max="6919" width="11" style="69"/>
    <col min="6920" max="6920" width="12.125" style="69" customWidth="1"/>
    <col min="6921" max="6922" width="11" style="69"/>
    <col min="6923" max="6924" width="11.5" style="69" customWidth="1"/>
    <col min="6925" max="7168" width="11" style="69"/>
    <col min="7169" max="7169" width="32.125" style="69" customWidth="1"/>
    <col min="7170" max="7170" width="12.125" style="69" customWidth="1"/>
    <col min="7171" max="7171" width="12.625" style="69" customWidth="1"/>
    <col min="7172" max="7172" width="11" style="69"/>
    <col min="7173" max="7173" width="12.625" style="69" customWidth="1"/>
    <col min="7174" max="7174" width="13.5" style="69" customWidth="1"/>
    <col min="7175" max="7175" width="11" style="69"/>
    <col min="7176" max="7176" width="12.125" style="69" customWidth="1"/>
    <col min="7177" max="7178" width="11" style="69"/>
    <col min="7179" max="7180" width="11.5" style="69" customWidth="1"/>
    <col min="7181" max="7424" width="11" style="69"/>
    <col min="7425" max="7425" width="32.125" style="69" customWidth="1"/>
    <col min="7426" max="7426" width="12.125" style="69" customWidth="1"/>
    <col min="7427" max="7427" width="12.625" style="69" customWidth="1"/>
    <col min="7428" max="7428" width="11" style="69"/>
    <col min="7429" max="7429" width="12.625" style="69" customWidth="1"/>
    <col min="7430" max="7430" width="13.5" style="69" customWidth="1"/>
    <col min="7431" max="7431" width="11" style="69"/>
    <col min="7432" max="7432" width="12.125" style="69" customWidth="1"/>
    <col min="7433" max="7434" width="11" style="69"/>
    <col min="7435" max="7436" width="11.5" style="69" customWidth="1"/>
    <col min="7437" max="7680" width="11" style="69"/>
    <col min="7681" max="7681" width="32.125" style="69" customWidth="1"/>
    <col min="7682" max="7682" width="12.125" style="69" customWidth="1"/>
    <col min="7683" max="7683" width="12.625" style="69" customWidth="1"/>
    <col min="7684" max="7684" width="11" style="69"/>
    <col min="7685" max="7685" width="12.625" style="69" customWidth="1"/>
    <col min="7686" max="7686" width="13.5" style="69" customWidth="1"/>
    <col min="7687" max="7687" width="11" style="69"/>
    <col min="7688" max="7688" width="12.125" style="69" customWidth="1"/>
    <col min="7689" max="7690" width="11" style="69"/>
    <col min="7691" max="7692" width="11.5" style="69" customWidth="1"/>
    <col min="7693" max="7936" width="11" style="69"/>
    <col min="7937" max="7937" width="32.125" style="69" customWidth="1"/>
    <col min="7938" max="7938" width="12.125" style="69" customWidth="1"/>
    <col min="7939" max="7939" width="12.625" style="69" customWidth="1"/>
    <col min="7940" max="7940" width="11" style="69"/>
    <col min="7941" max="7941" width="12.625" style="69" customWidth="1"/>
    <col min="7942" max="7942" width="13.5" style="69" customWidth="1"/>
    <col min="7943" max="7943" width="11" style="69"/>
    <col min="7944" max="7944" width="12.125" style="69" customWidth="1"/>
    <col min="7945" max="7946" width="11" style="69"/>
    <col min="7947" max="7948" width="11.5" style="69" customWidth="1"/>
    <col min="7949" max="8192" width="11" style="69"/>
    <col min="8193" max="8193" width="32.125" style="69" customWidth="1"/>
    <col min="8194" max="8194" width="12.125" style="69" customWidth="1"/>
    <col min="8195" max="8195" width="12.625" style="69" customWidth="1"/>
    <col min="8196" max="8196" width="11" style="69"/>
    <col min="8197" max="8197" width="12.625" style="69" customWidth="1"/>
    <col min="8198" max="8198" width="13.5" style="69" customWidth="1"/>
    <col min="8199" max="8199" width="11" style="69"/>
    <col min="8200" max="8200" width="12.125" style="69" customWidth="1"/>
    <col min="8201" max="8202" width="11" style="69"/>
    <col min="8203" max="8204" width="11.5" style="69" customWidth="1"/>
    <col min="8205" max="8448" width="11" style="69"/>
    <col min="8449" max="8449" width="32.125" style="69" customWidth="1"/>
    <col min="8450" max="8450" width="12.125" style="69" customWidth="1"/>
    <col min="8451" max="8451" width="12.625" style="69" customWidth="1"/>
    <col min="8452" max="8452" width="11" style="69"/>
    <col min="8453" max="8453" width="12.625" style="69" customWidth="1"/>
    <col min="8454" max="8454" width="13.5" style="69" customWidth="1"/>
    <col min="8455" max="8455" width="11" style="69"/>
    <col min="8456" max="8456" width="12.125" style="69" customWidth="1"/>
    <col min="8457" max="8458" width="11" style="69"/>
    <col min="8459" max="8460" width="11.5" style="69" customWidth="1"/>
    <col min="8461" max="8704" width="11" style="69"/>
    <col min="8705" max="8705" width="32.125" style="69" customWidth="1"/>
    <col min="8706" max="8706" width="12.125" style="69" customWidth="1"/>
    <col min="8707" max="8707" width="12.625" style="69" customWidth="1"/>
    <col min="8708" max="8708" width="11" style="69"/>
    <col min="8709" max="8709" width="12.625" style="69" customWidth="1"/>
    <col min="8710" max="8710" width="13.5" style="69" customWidth="1"/>
    <col min="8711" max="8711" width="11" style="69"/>
    <col min="8712" max="8712" width="12.125" style="69" customWidth="1"/>
    <col min="8713" max="8714" width="11" style="69"/>
    <col min="8715" max="8716" width="11.5" style="69" customWidth="1"/>
    <col min="8717" max="8960" width="11" style="69"/>
    <col min="8961" max="8961" width="32.125" style="69" customWidth="1"/>
    <col min="8962" max="8962" width="12.125" style="69" customWidth="1"/>
    <col min="8963" max="8963" width="12.625" style="69" customWidth="1"/>
    <col min="8964" max="8964" width="11" style="69"/>
    <col min="8965" max="8965" width="12.625" style="69" customWidth="1"/>
    <col min="8966" max="8966" width="13.5" style="69" customWidth="1"/>
    <col min="8967" max="8967" width="11" style="69"/>
    <col min="8968" max="8968" width="12.125" style="69" customWidth="1"/>
    <col min="8969" max="8970" width="11" style="69"/>
    <col min="8971" max="8972" width="11.5" style="69" customWidth="1"/>
    <col min="8973" max="9216" width="11" style="69"/>
    <col min="9217" max="9217" width="32.125" style="69" customWidth="1"/>
    <col min="9218" max="9218" width="12.125" style="69" customWidth="1"/>
    <col min="9219" max="9219" width="12.625" style="69" customWidth="1"/>
    <col min="9220" max="9220" width="11" style="69"/>
    <col min="9221" max="9221" width="12.625" style="69" customWidth="1"/>
    <col min="9222" max="9222" width="13.5" style="69" customWidth="1"/>
    <col min="9223" max="9223" width="11" style="69"/>
    <col min="9224" max="9224" width="12.125" style="69" customWidth="1"/>
    <col min="9225" max="9226" width="11" style="69"/>
    <col min="9227" max="9228" width="11.5" style="69" customWidth="1"/>
    <col min="9229" max="9472" width="11" style="69"/>
    <col min="9473" max="9473" width="32.125" style="69" customWidth="1"/>
    <col min="9474" max="9474" width="12.125" style="69" customWidth="1"/>
    <col min="9475" max="9475" width="12.625" style="69" customWidth="1"/>
    <col min="9476" max="9476" width="11" style="69"/>
    <col min="9477" max="9477" width="12.625" style="69" customWidth="1"/>
    <col min="9478" max="9478" width="13.5" style="69" customWidth="1"/>
    <col min="9479" max="9479" width="11" style="69"/>
    <col min="9480" max="9480" width="12.125" style="69" customWidth="1"/>
    <col min="9481" max="9482" width="11" style="69"/>
    <col min="9483" max="9484" width="11.5" style="69" customWidth="1"/>
    <col min="9485" max="9728" width="11" style="69"/>
    <col min="9729" max="9729" width="32.125" style="69" customWidth="1"/>
    <col min="9730" max="9730" width="12.125" style="69" customWidth="1"/>
    <col min="9731" max="9731" width="12.625" style="69" customWidth="1"/>
    <col min="9732" max="9732" width="11" style="69"/>
    <col min="9733" max="9733" width="12.625" style="69" customWidth="1"/>
    <col min="9734" max="9734" width="13.5" style="69" customWidth="1"/>
    <col min="9735" max="9735" width="11" style="69"/>
    <col min="9736" max="9736" width="12.125" style="69" customWidth="1"/>
    <col min="9737" max="9738" width="11" style="69"/>
    <col min="9739" max="9740" width="11.5" style="69" customWidth="1"/>
    <col min="9741" max="9984" width="11" style="69"/>
    <col min="9985" max="9985" width="32.125" style="69" customWidth="1"/>
    <col min="9986" max="9986" width="12.125" style="69" customWidth="1"/>
    <col min="9987" max="9987" width="12.625" style="69" customWidth="1"/>
    <col min="9988" max="9988" width="11" style="69"/>
    <col min="9989" max="9989" width="12.625" style="69" customWidth="1"/>
    <col min="9990" max="9990" width="13.5" style="69" customWidth="1"/>
    <col min="9991" max="9991" width="11" style="69"/>
    <col min="9992" max="9992" width="12.125" style="69" customWidth="1"/>
    <col min="9993" max="9994" width="11" style="69"/>
    <col min="9995" max="9996" width="11.5" style="69" customWidth="1"/>
    <col min="9997" max="10240" width="11" style="69"/>
    <col min="10241" max="10241" width="32.125" style="69" customWidth="1"/>
    <col min="10242" max="10242" width="12.125" style="69" customWidth="1"/>
    <col min="10243" max="10243" width="12.625" style="69" customWidth="1"/>
    <col min="10244" max="10244" width="11" style="69"/>
    <col min="10245" max="10245" width="12.625" style="69" customWidth="1"/>
    <col min="10246" max="10246" width="13.5" style="69" customWidth="1"/>
    <col min="10247" max="10247" width="11" style="69"/>
    <col min="10248" max="10248" width="12.125" style="69" customWidth="1"/>
    <col min="10249" max="10250" width="11" style="69"/>
    <col min="10251" max="10252" width="11.5" style="69" customWidth="1"/>
    <col min="10253" max="10496" width="11" style="69"/>
    <col min="10497" max="10497" width="32.125" style="69" customWidth="1"/>
    <col min="10498" max="10498" width="12.125" style="69" customWidth="1"/>
    <col min="10499" max="10499" width="12.625" style="69" customWidth="1"/>
    <col min="10500" max="10500" width="11" style="69"/>
    <col min="10501" max="10501" width="12.625" style="69" customWidth="1"/>
    <col min="10502" max="10502" width="13.5" style="69" customWidth="1"/>
    <col min="10503" max="10503" width="11" style="69"/>
    <col min="10504" max="10504" width="12.125" style="69" customWidth="1"/>
    <col min="10505" max="10506" width="11" style="69"/>
    <col min="10507" max="10508" width="11.5" style="69" customWidth="1"/>
    <col min="10509" max="10752" width="11" style="69"/>
    <col min="10753" max="10753" width="32.125" style="69" customWidth="1"/>
    <col min="10754" max="10754" width="12.125" style="69" customWidth="1"/>
    <col min="10755" max="10755" width="12.625" style="69" customWidth="1"/>
    <col min="10756" max="10756" width="11" style="69"/>
    <col min="10757" max="10757" width="12.625" style="69" customWidth="1"/>
    <col min="10758" max="10758" width="13.5" style="69" customWidth="1"/>
    <col min="10759" max="10759" width="11" style="69"/>
    <col min="10760" max="10760" width="12.125" style="69" customWidth="1"/>
    <col min="10761" max="10762" width="11" style="69"/>
    <col min="10763" max="10764" width="11.5" style="69" customWidth="1"/>
    <col min="10765" max="11008" width="11" style="69"/>
    <col min="11009" max="11009" width="32.125" style="69" customWidth="1"/>
    <col min="11010" max="11010" width="12.125" style="69" customWidth="1"/>
    <col min="11011" max="11011" width="12.625" style="69" customWidth="1"/>
    <col min="11012" max="11012" width="11" style="69"/>
    <col min="11013" max="11013" width="12.625" style="69" customWidth="1"/>
    <col min="11014" max="11014" width="13.5" style="69" customWidth="1"/>
    <col min="11015" max="11015" width="11" style="69"/>
    <col min="11016" max="11016" width="12.125" style="69" customWidth="1"/>
    <col min="11017" max="11018" width="11" style="69"/>
    <col min="11019" max="11020" width="11.5" style="69" customWidth="1"/>
    <col min="11021" max="11264" width="11" style="69"/>
    <col min="11265" max="11265" width="32.125" style="69" customWidth="1"/>
    <col min="11266" max="11266" width="12.125" style="69" customWidth="1"/>
    <col min="11267" max="11267" width="12.625" style="69" customWidth="1"/>
    <col min="11268" max="11268" width="11" style="69"/>
    <col min="11269" max="11269" width="12.625" style="69" customWidth="1"/>
    <col min="11270" max="11270" width="13.5" style="69" customWidth="1"/>
    <col min="11271" max="11271" width="11" style="69"/>
    <col min="11272" max="11272" width="12.125" style="69" customWidth="1"/>
    <col min="11273" max="11274" width="11" style="69"/>
    <col min="11275" max="11276" width="11.5" style="69" customWidth="1"/>
    <col min="11277" max="11520" width="11" style="69"/>
    <col min="11521" max="11521" width="32.125" style="69" customWidth="1"/>
    <col min="11522" max="11522" width="12.125" style="69" customWidth="1"/>
    <col min="11523" max="11523" width="12.625" style="69" customWidth="1"/>
    <col min="11524" max="11524" width="11" style="69"/>
    <col min="11525" max="11525" width="12.625" style="69" customWidth="1"/>
    <col min="11526" max="11526" width="13.5" style="69" customWidth="1"/>
    <col min="11527" max="11527" width="11" style="69"/>
    <col min="11528" max="11528" width="12.125" style="69" customWidth="1"/>
    <col min="11529" max="11530" width="11" style="69"/>
    <col min="11531" max="11532" width="11.5" style="69" customWidth="1"/>
    <col min="11533" max="11776" width="11" style="69"/>
    <col min="11777" max="11777" width="32.125" style="69" customWidth="1"/>
    <col min="11778" max="11778" width="12.125" style="69" customWidth="1"/>
    <col min="11779" max="11779" width="12.625" style="69" customWidth="1"/>
    <col min="11780" max="11780" width="11" style="69"/>
    <col min="11781" max="11781" width="12.625" style="69" customWidth="1"/>
    <col min="11782" max="11782" width="13.5" style="69" customWidth="1"/>
    <col min="11783" max="11783" width="11" style="69"/>
    <col min="11784" max="11784" width="12.125" style="69" customWidth="1"/>
    <col min="11785" max="11786" width="11" style="69"/>
    <col min="11787" max="11788" width="11.5" style="69" customWidth="1"/>
    <col min="11789" max="12032" width="11" style="69"/>
    <col min="12033" max="12033" width="32.125" style="69" customWidth="1"/>
    <col min="12034" max="12034" width="12.125" style="69" customWidth="1"/>
    <col min="12035" max="12035" width="12.625" style="69" customWidth="1"/>
    <col min="12036" max="12036" width="11" style="69"/>
    <col min="12037" max="12037" width="12.625" style="69" customWidth="1"/>
    <col min="12038" max="12038" width="13.5" style="69" customWidth="1"/>
    <col min="12039" max="12039" width="11" style="69"/>
    <col min="12040" max="12040" width="12.125" style="69" customWidth="1"/>
    <col min="12041" max="12042" width="11" style="69"/>
    <col min="12043" max="12044" width="11.5" style="69" customWidth="1"/>
    <col min="12045" max="12288" width="11" style="69"/>
    <col min="12289" max="12289" width="32.125" style="69" customWidth="1"/>
    <col min="12290" max="12290" width="12.125" style="69" customWidth="1"/>
    <col min="12291" max="12291" width="12.625" style="69" customWidth="1"/>
    <col min="12292" max="12292" width="11" style="69"/>
    <col min="12293" max="12293" width="12.625" style="69" customWidth="1"/>
    <col min="12294" max="12294" width="13.5" style="69" customWidth="1"/>
    <col min="12295" max="12295" width="11" style="69"/>
    <col min="12296" max="12296" width="12.125" style="69" customWidth="1"/>
    <col min="12297" max="12298" width="11" style="69"/>
    <col min="12299" max="12300" width="11.5" style="69" customWidth="1"/>
    <col min="12301" max="12544" width="11" style="69"/>
    <col min="12545" max="12545" width="32.125" style="69" customWidth="1"/>
    <col min="12546" max="12546" width="12.125" style="69" customWidth="1"/>
    <col min="12547" max="12547" width="12.625" style="69" customWidth="1"/>
    <col min="12548" max="12548" width="11" style="69"/>
    <col min="12549" max="12549" width="12.625" style="69" customWidth="1"/>
    <col min="12550" max="12550" width="13.5" style="69" customWidth="1"/>
    <col min="12551" max="12551" width="11" style="69"/>
    <col min="12552" max="12552" width="12.125" style="69" customWidth="1"/>
    <col min="12553" max="12554" width="11" style="69"/>
    <col min="12555" max="12556" width="11.5" style="69" customWidth="1"/>
    <col min="12557" max="12800" width="11" style="69"/>
    <col min="12801" max="12801" width="32.125" style="69" customWidth="1"/>
    <col min="12802" max="12802" width="12.125" style="69" customWidth="1"/>
    <col min="12803" max="12803" width="12.625" style="69" customWidth="1"/>
    <col min="12804" max="12804" width="11" style="69"/>
    <col min="12805" max="12805" width="12.625" style="69" customWidth="1"/>
    <col min="12806" max="12806" width="13.5" style="69" customWidth="1"/>
    <col min="12807" max="12807" width="11" style="69"/>
    <col min="12808" max="12808" width="12.125" style="69" customWidth="1"/>
    <col min="12809" max="12810" width="11" style="69"/>
    <col min="12811" max="12812" width="11.5" style="69" customWidth="1"/>
    <col min="12813" max="13056" width="11" style="69"/>
    <col min="13057" max="13057" width="32.125" style="69" customWidth="1"/>
    <col min="13058" max="13058" width="12.125" style="69" customWidth="1"/>
    <col min="13059" max="13059" width="12.625" style="69" customWidth="1"/>
    <col min="13060" max="13060" width="11" style="69"/>
    <col min="13061" max="13061" width="12.625" style="69" customWidth="1"/>
    <col min="13062" max="13062" width="13.5" style="69" customWidth="1"/>
    <col min="13063" max="13063" width="11" style="69"/>
    <col min="13064" max="13064" width="12.125" style="69" customWidth="1"/>
    <col min="13065" max="13066" width="11" style="69"/>
    <col min="13067" max="13068" width="11.5" style="69" customWidth="1"/>
    <col min="13069" max="13312" width="11" style="69"/>
    <col min="13313" max="13313" width="32.125" style="69" customWidth="1"/>
    <col min="13314" max="13314" width="12.125" style="69" customWidth="1"/>
    <col min="13315" max="13315" width="12.625" style="69" customWidth="1"/>
    <col min="13316" max="13316" width="11" style="69"/>
    <col min="13317" max="13317" width="12.625" style="69" customWidth="1"/>
    <col min="13318" max="13318" width="13.5" style="69" customWidth="1"/>
    <col min="13319" max="13319" width="11" style="69"/>
    <col min="13320" max="13320" width="12.125" style="69" customWidth="1"/>
    <col min="13321" max="13322" width="11" style="69"/>
    <col min="13323" max="13324" width="11.5" style="69" customWidth="1"/>
    <col min="13325" max="13568" width="11" style="69"/>
    <col min="13569" max="13569" width="32.125" style="69" customWidth="1"/>
    <col min="13570" max="13570" width="12.125" style="69" customWidth="1"/>
    <col min="13571" max="13571" width="12.625" style="69" customWidth="1"/>
    <col min="13572" max="13572" width="11" style="69"/>
    <col min="13573" max="13573" width="12.625" style="69" customWidth="1"/>
    <col min="13574" max="13574" width="13.5" style="69" customWidth="1"/>
    <col min="13575" max="13575" width="11" style="69"/>
    <col min="13576" max="13576" width="12.125" style="69" customWidth="1"/>
    <col min="13577" max="13578" width="11" style="69"/>
    <col min="13579" max="13580" width="11.5" style="69" customWidth="1"/>
    <col min="13581" max="13824" width="11" style="69"/>
    <col min="13825" max="13825" width="32.125" style="69" customWidth="1"/>
    <col min="13826" max="13826" width="12.125" style="69" customWidth="1"/>
    <col min="13827" max="13827" width="12.625" style="69" customWidth="1"/>
    <col min="13828" max="13828" width="11" style="69"/>
    <col min="13829" max="13829" width="12.625" style="69" customWidth="1"/>
    <col min="13830" max="13830" width="13.5" style="69" customWidth="1"/>
    <col min="13831" max="13831" width="11" style="69"/>
    <col min="13832" max="13832" width="12.125" style="69" customWidth="1"/>
    <col min="13833" max="13834" width="11" style="69"/>
    <col min="13835" max="13836" width="11.5" style="69" customWidth="1"/>
    <col min="13837" max="14080" width="11" style="69"/>
    <col min="14081" max="14081" width="32.125" style="69" customWidth="1"/>
    <col min="14082" max="14082" width="12.125" style="69" customWidth="1"/>
    <col min="14083" max="14083" width="12.625" style="69" customWidth="1"/>
    <col min="14084" max="14084" width="11" style="69"/>
    <col min="14085" max="14085" width="12.625" style="69" customWidth="1"/>
    <col min="14086" max="14086" width="13.5" style="69" customWidth="1"/>
    <col min="14087" max="14087" width="11" style="69"/>
    <col min="14088" max="14088" width="12.125" style="69" customWidth="1"/>
    <col min="14089" max="14090" width="11" style="69"/>
    <col min="14091" max="14092" width="11.5" style="69" customWidth="1"/>
    <col min="14093" max="14336" width="11" style="69"/>
    <col min="14337" max="14337" width="32.125" style="69" customWidth="1"/>
    <col min="14338" max="14338" width="12.125" style="69" customWidth="1"/>
    <col min="14339" max="14339" width="12.625" style="69" customWidth="1"/>
    <col min="14340" max="14340" width="11" style="69"/>
    <col min="14341" max="14341" width="12.625" style="69" customWidth="1"/>
    <col min="14342" max="14342" width="13.5" style="69" customWidth="1"/>
    <col min="14343" max="14343" width="11" style="69"/>
    <col min="14344" max="14344" width="12.125" style="69" customWidth="1"/>
    <col min="14345" max="14346" width="11" style="69"/>
    <col min="14347" max="14348" width="11.5" style="69" customWidth="1"/>
    <col min="14349" max="14592" width="11" style="69"/>
    <col min="14593" max="14593" width="32.125" style="69" customWidth="1"/>
    <col min="14594" max="14594" width="12.125" style="69" customWidth="1"/>
    <col min="14595" max="14595" width="12.625" style="69" customWidth="1"/>
    <col min="14596" max="14596" width="11" style="69"/>
    <col min="14597" max="14597" width="12.625" style="69" customWidth="1"/>
    <col min="14598" max="14598" width="13.5" style="69" customWidth="1"/>
    <col min="14599" max="14599" width="11" style="69"/>
    <col min="14600" max="14600" width="12.125" style="69" customWidth="1"/>
    <col min="14601" max="14602" width="11" style="69"/>
    <col min="14603" max="14604" width="11.5" style="69" customWidth="1"/>
    <col min="14605" max="14848" width="11" style="69"/>
    <col min="14849" max="14849" width="32.125" style="69" customWidth="1"/>
    <col min="14850" max="14850" width="12.125" style="69" customWidth="1"/>
    <col min="14851" max="14851" width="12.625" style="69" customWidth="1"/>
    <col min="14852" max="14852" width="11" style="69"/>
    <col min="14853" max="14853" width="12.625" style="69" customWidth="1"/>
    <col min="14854" max="14854" width="13.5" style="69" customWidth="1"/>
    <col min="14855" max="14855" width="11" style="69"/>
    <col min="14856" max="14856" width="12.125" style="69" customWidth="1"/>
    <col min="14857" max="14858" width="11" style="69"/>
    <col min="14859" max="14860" width="11.5" style="69" customWidth="1"/>
    <col min="14861" max="15104" width="11" style="69"/>
    <col min="15105" max="15105" width="32.125" style="69" customWidth="1"/>
    <col min="15106" max="15106" width="12.125" style="69" customWidth="1"/>
    <col min="15107" max="15107" width="12.625" style="69" customWidth="1"/>
    <col min="15108" max="15108" width="11" style="69"/>
    <col min="15109" max="15109" width="12.625" style="69" customWidth="1"/>
    <col min="15110" max="15110" width="13.5" style="69" customWidth="1"/>
    <col min="15111" max="15111" width="11" style="69"/>
    <col min="15112" max="15112" width="12.125" style="69" customWidth="1"/>
    <col min="15113" max="15114" width="11" style="69"/>
    <col min="15115" max="15116" width="11.5" style="69" customWidth="1"/>
    <col min="15117" max="15360" width="11" style="69"/>
    <col min="15361" max="15361" width="32.125" style="69" customWidth="1"/>
    <col min="15362" max="15362" width="12.125" style="69" customWidth="1"/>
    <col min="15363" max="15363" width="12.625" style="69" customWidth="1"/>
    <col min="15364" max="15364" width="11" style="69"/>
    <col min="15365" max="15365" width="12.625" style="69" customWidth="1"/>
    <col min="15366" max="15366" width="13.5" style="69" customWidth="1"/>
    <col min="15367" max="15367" width="11" style="69"/>
    <col min="15368" max="15368" width="12.125" style="69" customWidth="1"/>
    <col min="15369" max="15370" width="11" style="69"/>
    <col min="15371" max="15372" width="11.5" style="69" customWidth="1"/>
    <col min="15373" max="15616" width="11" style="69"/>
    <col min="15617" max="15617" width="32.125" style="69" customWidth="1"/>
    <col min="15618" max="15618" width="12.125" style="69" customWidth="1"/>
    <col min="15619" max="15619" width="12.625" style="69" customWidth="1"/>
    <col min="15620" max="15620" width="11" style="69"/>
    <col min="15621" max="15621" width="12.625" style="69" customWidth="1"/>
    <col min="15622" max="15622" width="13.5" style="69" customWidth="1"/>
    <col min="15623" max="15623" width="11" style="69"/>
    <col min="15624" max="15624" width="12.125" style="69" customWidth="1"/>
    <col min="15625" max="15626" width="11" style="69"/>
    <col min="15627" max="15628" width="11.5" style="69" customWidth="1"/>
    <col min="15629" max="15872" width="11" style="69"/>
    <col min="15873" max="15873" width="32.125" style="69" customWidth="1"/>
    <col min="15874" max="15874" width="12.125" style="69" customWidth="1"/>
    <col min="15875" max="15875" width="12.625" style="69" customWidth="1"/>
    <col min="15876" max="15876" width="11" style="69"/>
    <col min="15877" max="15877" width="12.625" style="69" customWidth="1"/>
    <col min="15878" max="15878" width="13.5" style="69" customWidth="1"/>
    <col min="15879" max="15879" width="11" style="69"/>
    <col min="15880" max="15880" width="12.125" style="69" customWidth="1"/>
    <col min="15881" max="15882" width="11" style="69"/>
    <col min="15883" max="15884" width="11.5" style="69" customWidth="1"/>
    <col min="15885" max="16128" width="11" style="69"/>
    <col min="16129" max="16129" width="32.125" style="69" customWidth="1"/>
    <col min="16130" max="16130" width="12.125" style="69" customWidth="1"/>
    <col min="16131" max="16131" width="12.625" style="69" customWidth="1"/>
    <col min="16132" max="16132" width="11" style="69"/>
    <col min="16133" max="16133" width="12.625" style="69" customWidth="1"/>
    <col min="16134" max="16134" width="13.5" style="69" customWidth="1"/>
    <col min="16135" max="16135" width="11" style="69"/>
    <col min="16136" max="16136" width="12.125" style="69" customWidth="1"/>
    <col min="16137" max="16138" width="11" style="69"/>
    <col min="16139" max="16140" width="11.5" style="69" customWidth="1"/>
    <col min="16141" max="16384" width="11" style="69"/>
  </cols>
  <sheetData>
    <row r="1" spans="1:8" x14ac:dyDescent="0.2">
      <c r="A1" s="6" t="s">
        <v>687</v>
      </c>
      <c r="B1" s="3"/>
      <c r="C1" s="3"/>
      <c r="D1" s="3"/>
      <c r="E1" s="3"/>
      <c r="F1" s="3"/>
      <c r="G1" s="3"/>
    </row>
    <row r="2" spans="1:8" ht="15.75" x14ac:dyDescent="0.25">
      <c r="A2" s="2"/>
      <c r="B2" s="89"/>
      <c r="C2" s="3"/>
      <c r="D2" s="3"/>
      <c r="E2" s="3"/>
      <c r="F2" s="3"/>
      <c r="G2" s="3"/>
      <c r="H2" s="55" t="s">
        <v>151</v>
      </c>
    </row>
    <row r="3" spans="1:8" x14ac:dyDescent="0.2">
      <c r="A3" s="70"/>
      <c r="B3" s="772">
        <f>INDICE!A3</f>
        <v>45444</v>
      </c>
      <c r="C3" s="773"/>
      <c r="D3" s="773" t="s">
        <v>115</v>
      </c>
      <c r="E3" s="773"/>
      <c r="F3" s="773" t="s">
        <v>116</v>
      </c>
      <c r="G3" s="773"/>
      <c r="H3" s="773"/>
    </row>
    <row r="4" spans="1:8" x14ac:dyDescent="0.2">
      <c r="A4" s="66"/>
      <c r="B4" s="63" t="s">
        <v>47</v>
      </c>
      <c r="C4" s="63" t="s">
        <v>418</v>
      </c>
      <c r="D4" s="63" t="s">
        <v>47</v>
      </c>
      <c r="E4" s="63" t="s">
        <v>418</v>
      </c>
      <c r="F4" s="63" t="s">
        <v>47</v>
      </c>
      <c r="G4" s="64" t="s">
        <v>418</v>
      </c>
      <c r="H4" s="64" t="s">
        <v>121</v>
      </c>
    </row>
    <row r="5" spans="1:8" x14ac:dyDescent="0.2">
      <c r="A5" s="3" t="s">
        <v>510</v>
      </c>
      <c r="B5" s="301">
        <v>74.81</v>
      </c>
      <c r="C5" s="72">
        <v>10.040597787714768</v>
      </c>
      <c r="D5" s="71">
        <v>605.34500000000003</v>
      </c>
      <c r="E5" s="72">
        <v>13.629239193072767</v>
      </c>
      <c r="F5" s="71">
        <v>1267.1310000000001</v>
      </c>
      <c r="G5" s="72">
        <v>18.007344196585304</v>
      </c>
      <c r="H5" s="304">
        <v>1.9882637721124796</v>
      </c>
    </row>
    <row r="6" spans="1:8" x14ac:dyDescent="0.2">
      <c r="A6" s="3" t="s">
        <v>48</v>
      </c>
      <c r="B6" s="302">
        <v>754.83499999999992</v>
      </c>
      <c r="C6" s="59">
        <v>-15.21165774415957</v>
      </c>
      <c r="D6" s="58">
        <v>4791.076</v>
      </c>
      <c r="E6" s="59">
        <v>-0.47873724871590473</v>
      </c>
      <c r="F6" s="58">
        <v>9669.5499999999993</v>
      </c>
      <c r="G6" s="59">
        <v>-0.59345487951048137</v>
      </c>
      <c r="H6" s="305">
        <v>15.17255592170835</v>
      </c>
    </row>
    <row r="7" spans="1:8" x14ac:dyDescent="0.2">
      <c r="A7" s="3" t="s">
        <v>49</v>
      </c>
      <c r="B7" s="302">
        <v>831.4559999999999</v>
      </c>
      <c r="C7" s="59">
        <v>12.713203935613826</v>
      </c>
      <c r="D7" s="58">
        <v>5259.8729999999996</v>
      </c>
      <c r="E7" s="73">
        <v>16.613683017290036</v>
      </c>
      <c r="F7" s="58">
        <v>10534.777</v>
      </c>
      <c r="G7" s="59">
        <v>15.329440841258252</v>
      </c>
      <c r="H7" s="305">
        <v>16.530189425074273</v>
      </c>
    </row>
    <row r="8" spans="1:8" x14ac:dyDescent="0.2">
      <c r="A8" s="3" t="s">
        <v>122</v>
      </c>
      <c r="B8" s="302">
        <v>1975.1209999999999</v>
      </c>
      <c r="C8" s="73">
        <v>-6.4374659228229794</v>
      </c>
      <c r="D8" s="58">
        <v>13010.305</v>
      </c>
      <c r="E8" s="59">
        <v>1.3553012877352641</v>
      </c>
      <c r="F8" s="58">
        <v>25904.606999999996</v>
      </c>
      <c r="G8" s="59">
        <v>-0.22000849327231614</v>
      </c>
      <c r="H8" s="305">
        <v>40.647093022671946</v>
      </c>
    </row>
    <row r="9" spans="1:8" x14ac:dyDescent="0.2">
      <c r="A9" s="3" t="s">
        <v>123</v>
      </c>
      <c r="B9" s="302">
        <v>425.98399999999998</v>
      </c>
      <c r="C9" s="59">
        <v>41.050568196868959</v>
      </c>
      <c r="D9" s="58">
        <v>2501.7949999999996</v>
      </c>
      <c r="E9" s="59">
        <v>50.459655225503475</v>
      </c>
      <c r="F9" s="58">
        <v>4785.2579999999998</v>
      </c>
      <c r="G9" s="73">
        <v>35.665020440795423</v>
      </c>
      <c r="H9" s="305">
        <v>7.5085805032087602</v>
      </c>
    </row>
    <row r="10" spans="1:8" x14ac:dyDescent="0.2">
      <c r="A10" s="66" t="s">
        <v>586</v>
      </c>
      <c r="B10" s="303">
        <v>939.38500000000158</v>
      </c>
      <c r="C10" s="75">
        <v>16.153710140304174</v>
      </c>
      <c r="D10" s="74">
        <v>5810.5839999999989</v>
      </c>
      <c r="E10" s="75">
        <v>8.1108074637706675</v>
      </c>
      <c r="F10" s="74">
        <v>11569.205000000002</v>
      </c>
      <c r="G10" s="75">
        <v>2.6698115191730771</v>
      </c>
      <c r="H10" s="306">
        <v>18.153317355224171</v>
      </c>
    </row>
    <row r="11" spans="1:8" x14ac:dyDescent="0.2">
      <c r="A11" s="76" t="s">
        <v>114</v>
      </c>
      <c r="B11" s="77">
        <v>5001.5909999999994</v>
      </c>
      <c r="C11" s="78">
        <v>1.706230005832017</v>
      </c>
      <c r="D11" s="77">
        <v>31978.977999999999</v>
      </c>
      <c r="E11" s="78">
        <v>7.5605907868483504</v>
      </c>
      <c r="F11" s="77">
        <v>63730.528000000006</v>
      </c>
      <c r="G11" s="78">
        <v>5.0049079872665239</v>
      </c>
      <c r="H11" s="78">
        <v>100</v>
      </c>
    </row>
    <row r="12" spans="1:8" x14ac:dyDescent="0.2">
      <c r="A12" s="3"/>
      <c r="B12" s="3"/>
      <c r="C12" s="3"/>
      <c r="D12" s="3"/>
      <c r="E12" s="3"/>
      <c r="F12" s="3"/>
      <c r="G12" s="3"/>
      <c r="H12" s="79" t="s">
        <v>220</v>
      </c>
    </row>
    <row r="13" spans="1:8" x14ac:dyDescent="0.2">
      <c r="A13" s="80" t="s">
        <v>568</v>
      </c>
      <c r="B13" s="3"/>
      <c r="C13" s="3"/>
      <c r="D13" s="3"/>
      <c r="E13" s="3"/>
      <c r="F13" s="3"/>
      <c r="G13" s="3"/>
      <c r="H13" s="3"/>
    </row>
    <row r="14" spans="1:8" x14ac:dyDescent="0.2">
      <c r="A14" s="80" t="s">
        <v>569</v>
      </c>
      <c r="B14" s="58"/>
      <c r="C14" s="3"/>
      <c r="D14" s="3"/>
      <c r="E14" s="3"/>
      <c r="F14" s="3"/>
      <c r="G14" s="3"/>
      <c r="H14" s="3"/>
    </row>
    <row r="15" spans="1:8" x14ac:dyDescent="0.2">
      <c r="A15" s="80" t="s">
        <v>529</v>
      </c>
      <c r="B15" s="3"/>
      <c r="C15" s="3"/>
      <c r="D15" s="3"/>
      <c r="E15" s="3"/>
      <c r="F15" s="3"/>
      <c r="G15" s="3"/>
      <c r="H15" s="3"/>
    </row>
  </sheetData>
  <mergeCells count="3">
    <mergeCell ref="B3:C3"/>
    <mergeCell ref="D3:E3"/>
    <mergeCell ref="F3:H3"/>
  </mergeCells>
  <conditionalFormatting sqref="C8">
    <cfRule type="cellIs" dxfId="80" priority="3" operator="between">
      <formula>-0.5</formula>
      <formula>0.5</formula>
    </cfRule>
    <cfRule type="cellIs" dxfId="79" priority="4" operator="between">
      <formula>0</formula>
      <formula>0.49</formula>
    </cfRule>
  </conditionalFormatting>
  <conditionalFormatting sqref="E7">
    <cfRule type="cellIs" dxfId="78" priority="1" operator="between">
      <formula>0</formula>
      <formula>0.5</formula>
    </cfRule>
    <cfRule type="cellIs" dxfId="77" priority="2" operator="between">
      <formula>0</formula>
      <formula>0.49</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election activeCell="B16" sqref="B16"/>
    </sheetView>
  </sheetViews>
  <sheetFormatPr baseColWidth="10" defaultRowHeight="14.25" x14ac:dyDescent="0.2"/>
  <cols>
    <col min="1" max="1" width="36.125" bestFit="1" customWidth="1"/>
    <col min="3" max="3" width="1.625" customWidth="1"/>
    <col min="4" max="4" width="35.125" bestFit="1" customWidth="1"/>
  </cols>
  <sheetData>
    <row r="1" spans="1:7" x14ac:dyDescent="0.2">
      <c r="A1" s="158" t="s">
        <v>247</v>
      </c>
      <c r="B1" s="158"/>
      <c r="C1" s="158"/>
      <c r="D1" s="158"/>
      <c r="E1" s="158"/>
      <c r="F1" s="15"/>
      <c r="G1" s="15"/>
    </row>
    <row r="2" spans="1:7" x14ac:dyDescent="0.2">
      <c r="A2" s="158"/>
      <c r="B2" s="158"/>
      <c r="C2" s="158"/>
      <c r="D2" s="158"/>
      <c r="E2" s="161" t="s">
        <v>151</v>
      </c>
      <c r="F2" s="15"/>
      <c r="G2" s="15"/>
    </row>
    <row r="3" spans="1:7" x14ac:dyDescent="0.2">
      <c r="A3" s="795">
        <f>INDICE!A3</f>
        <v>45444</v>
      </c>
      <c r="B3" s="795">
        <v>41671</v>
      </c>
      <c r="C3" s="796">
        <v>41671</v>
      </c>
      <c r="D3" s="795">
        <v>41671</v>
      </c>
      <c r="E3" s="795">
        <v>41671</v>
      </c>
      <c r="F3" s="15"/>
    </row>
    <row r="4" spans="1:7" x14ac:dyDescent="0.2">
      <c r="A4" s="18" t="s">
        <v>30</v>
      </c>
      <c r="B4" s="742">
        <v>0</v>
      </c>
      <c r="C4" s="422"/>
      <c r="D4" s="15" t="s">
        <v>248</v>
      </c>
      <c r="E4" s="233">
        <v>5001.5909999999994</v>
      </c>
    </row>
    <row r="5" spans="1:7" x14ac:dyDescent="0.2">
      <c r="A5" s="18" t="s">
        <v>249</v>
      </c>
      <c r="B5" s="234">
        <v>5076.2169999999996</v>
      </c>
      <c r="C5" s="233"/>
      <c r="D5" s="18" t="s">
        <v>250</v>
      </c>
      <c r="E5" s="234">
        <v>-328.28</v>
      </c>
    </row>
    <row r="6" spans="1:7" x14ac:dyDescent="0.2">
      <c r="A6" s="18" t="s">
        <v>470</v>
      </c>
      <c r="B6" s="234">
        <v>-117.75799999999998</v>
      </c>
      <c r="C6" s="233"/>
      <c r="D6" s="18" t="s">
        <v>251</v>
      </c>
      <c r="E6" s="234">
        <v>175.92704000000231</v>
      </c>
    </row>
    <row r="7" spans="1:7" x14ac:dyDescent="0.2">
      <c r="A7" s="18" t="s">
        <v>471</v>
      </c>
      <c r="B7" s="234">
        <v>88.700000000000458</v>
      </c>
      <c r="C7" s="233"/>
      <c r="D7" s="18" t="s">
        <v>472</v>
      </c>
      <c r="E7" s="234">
        <v>1506.105</v>
      </c>
    </row>
    <row r="8" spans="1:7" x14ac:dyDescent="0.2">
      <c r="A8" s="18" t="s">
        <v>473</v>
      </c>
      <c r="B8" s="234">
        <v>24.538</v>
      </c>
      <c r="C8" s="233"/>
      <c r="D8" s="18" t="s">
        <v>474</v>
      </c>
      <c r="E8" s="234">
        <v>-1618.0050000000001</v>
      </c>
    </row>
    <row r="9" spans="1:7" x14ac:dyDescent="0.2">
      <c r="A9" s="173" t="s">
        <v>58</v>
      </c>
      <c r="B9" s="174">
        <v>5071.6970000000001</v>
      </c>
      <c r="C9" s="233"/>
      <c r="D9" s="18" t="s">
        <v>253</v>
      </c>
      <c r="E9" s="234">
        <v>74.043000000000006</v>
      </c>
    </row>
    <row r="10" spans="1:7" x14ac:dyDescent="0.2">
      <c r="A10" s="18" t="s">
        <v>252</v>
      </c>
      <c r="B10" s="234">
        <v>-70.106000000000677</v>
      </c>
      <c r="C10" s="233"/>
      <c r="D10" s="173" t="s">
        <v>475</v>
      </c>
      <c r="E10" s="174">
        <v>4811.3810400000011</v>
      </c>
      <c r="G10" s="494"/>
    </row>
    <row r="11" spans="1:7" x14ac:dyDescent="0.2">
      <c r="A11" s="173" t="s">
        <v>248</v>
      </c>
      <c r="B11" s="174">
        <v>5001.5909999999994</v>
      </c>
      <c r="C11" s="423"/>
      <c r="D11" s="440"/>
      <c r="E11" s="415" t="s">
        <v>124</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workbookViewId="0">
      <selection sqref="A1:D2"/>
    </sheetView>
  </sheetViews>
  <sheetFormatPr baseColWidth="10" defaultColWidth="10.5" defaultRowHeight="14.25" customHeight="1" x14ac:dyDescent="0.2"/>
  <cols>
    <col min="1" max="1" width="6.625" style="3" customWidth="1"/>
    <col min="2" max="2" width="11.5" style="3" bestFit="1" customWidth="1"/>
    <col min="3" max="6" width="15.125" style="3" customWidth="1"/>
    <col min="7" max="10" width="11.5" style="3" customWidth="1"/>
    <col min="11" max="11" width="2.625" style="3" customWidth="1"/>
    <col min="12" max="12" width="11.5" style="3" customWidth="1"/>
    <col min="13" max="16384" width="10.5" style="3"/>
  </cols>
  <sheetData>
    <row r="1" spans="1:10" ht="14.25" customHeight="1" x14ac:dyDescent="0.2">
      <c r="A1" s="762" t="s">
        <v>477</v>
      </c>
      <c r="B1" s="762"/>
      <c r="C1" s="762"/>
      <c r="D1" s="762"/>
      <c r="E1" s="191"/>
      <c r="F1" s="191"/>
      <c r="G1" s="6"/>
      <c r="H1" s="6"/>
      <c r="I1" s="6"/>
      <c r="J1" s="6"/>
    </row>
    <row r="2" spans="1:10" ht="14.25" customHeight="1" x14ac:dyDescent="0.2">
      <c r="A2" s="762"/>
      <c r="B2" s="762"/>
      <c r="C2" s="762"/>
      <c r="D2" s="762"/>
      <c r="E2" s="191"/>
      <c r="F2" s="191"/>
      <c r="G2" s="6"/>
      <c r="H2" s="6"/>
      <c r="I2" s="6"/>
      <c r="J2" s="6"/>
    </row>
    <row r="3" spans="1:10" ht="14.25" customHeight="1" x14ac:dyDescent="0.2">
      <c r="A3" s="53"/>
      <c r="B3" s="53"/>
      <c r="C3" s="53"/>
      <c r="D3" s="55" t="s">
        <v>254</v>
      </c>
    </row>
    <row r="4" spans="1:10" ht="14.25" customHeight="1" x14ac:dyDescent="0.2">
      <c r="A4" s="192"/>
      <c r="B4" s="192"/>
      <c r="C4" s="193" t="s">
        <v>580</v>
      </c>
      <c r="D4" s="193" t="s">
        <v>581</v>
      </c>
    </row>
    <row r="5" spans="1:10" ht="14.25" customHeight="1" x14ac:dyDescent="0.2">
      <c r="A5" s="800">
        <v>2020</v>
      </c>
      <c r="B5" s="194" t="s">
        <v>598</v>
      </c>
      <c r="C5" s="692">
        <v>13.37</v>
      </c>
      <c r="D5" s="195">
        <v>4.9450549450549373</v>
      </c>
    </row>
    <row r="6" spans="1:10" ht="14.25" customHeight="1" x14ac:dyDescent="0.2">
      <c r="A6" s="801" t="s">
        <v>506</v>
      </c>
      <c r="B6" s="194" t="s">
        <v>603</v>
      </c>
      <c r="C6" s="692">
        <v>12.71</v>
      </c>
      <c r="D6" s="195">
        <v>-4.9364248317127783</v>
      </c>
    </row>
    <row r="7" spans="1:10" ht="14.25" customHeight="1" x14ac:dyDescent="0.2">
      <c r="A7" s="801" t="s">
        <v>506</v>
      </c>
      <c r="B7" s="194" t="s">
        <v>604</v>
      </c>
      <c r="C7" s="692">
        <v>12.09</v>
      </c>
      <c r="D7" s="195">
        <v>-4.8780487804878128</v>
      </c>
    </row>
    <row r="8" spans="1:10" ht="14.25" customHeight="1" x14ac:dyDescent="0.2">
      <c r="A8" s="802" t="s">
        <v>506</v>
      </c>
      <c r="B8" s="197" t="s">
        <v>605</v>
      </c>
      <c r="C8" s="619">
        <v>12.68</v>
      </c>
      <c r="D8" s="198">
        <v>4.8800661703887496</v>
      </c>
    </row>
    <row r="9" spans="1:10" ht="14.25" customHeight="1" x14ac:dyDescent="0.2">
      <c r="A9" s="803">
        <v>2021</v>
      </c>
      <c r="B9" s="194" t="s">
        <v>606</v>
      </c>
      <c r="C9" s="692">
        <v>13.3</v>
      </c>
      <c r="D9" s="195">
        <v>4.8895899053627838</v>
      </c>
    </row>
    <row r="10" spans="1:10" ht="14.25" customHeight="1" x14ac:dyDescent="0.2">
      <c r="A10" s="804" t="s">
        <v>506</v>
      </c>
      <c r="B10" s="194" t="s">
        <v>607</v>
      </c>
      <c r="C10" s="692">
        <v>13.96</v>
      </c>
      <c r="D10" s="195">
        <v>4.9624060150375948</v>
      </c>
    </row>
    <row r="11" spans="1:10" ht="14.25" customHeight="1" x14ac:dyDescent="0.2">
      <c r="A11" s="804" t="s">
        <v>506</v>
      </c>
      <c r="B11" s="194" t="s">
        <v>609</v>
      </c>
      <c r="C11" s="692">
        <v>14.64</v>
      </c>
      <c r="D11" s="195">
        <v>4.871060171919769</v>
      </c>
    </row>
    <row r="12" spans="1:10" ht="14.25" customHeight="1" x14ac:dyDescent="0.2">
      <c r="A12" s="804" t="s">
        <v>506</v>
      </c>
      <c r="B12" s="194" t="s">
        <v>613</v>
      </c>
      <c r="C12" s="692">
        <v>15.37</v>
      </c>
      <c r="D12" s="195">
        <v>4.9863387978141978</v>
      </c>
    </row>
    <row r="13" spans="1:10" ht="14.25" customHeight="1" x14ac:dyDescent="0.2">
      <c r="A13" s="804" t="s">
        <v>506</v>
      </c>
      <c r="B13" s="194" t="s">
        <v>616</v>
      </c>
      <c r="C13" s="692">
        <v>16.12</v>
      </c>
      <c r="D13" s="195">
        <v>4.8796356538711896</v>
      </c>
    </row>
    <row r="14" spans="1:10" ht="14.25" customHeight="1" x14ac:dyDescent="0.2">
      <c r="A14" s="805" t="s">
        <v>506</v>
      </c>
      <c r="B14" s="197" t="s">
        <v>632</v>
      </c>
      <c r="C14" s="619">
        <v>16.920000000000002</v>
      </c>
      <c r="D14" s="198">
        <v>4.9627791563275476</v>
      </c>
    </row>
    <row r="15" spans="1:10" ht="14.25" customHeight="1" x14ac:dyDescent="0.2">
      <c r="A15" s="800">
        <v>2022</v>
      </c>
      <c r="B15" s="194" t="s">
        <v>640</v>
      </c>
      <c r="C15" s="692">
        <v>17.75</v>
      </c>
      <c r="D15" s="195">
        <v>4.905437352245853</v>
      </c>
    </row>
    <row r="16" spans="1:10" ht="14.25" customHeight="1" x14ac:dyDescent="0.2">
      <c r="A16" s="801" t="s">
        <v>506</v>
      </c>
      <c r="B16" s="194" t="s">
        <v>642</v>
      </c>
      <c r="C16" s="692">
        <v>18.63</v>
      </c>
      <c r="D16" s="195">
        <v>4.9577464788732337</v>
      </c>
      <c r="F16" s="3" t="s">
        <v>366</v>
      </c>
    </row>
    <row r="17" spans="1:4" ht="14.25" customHeight="1" x14ac:dyDescent="0.2">
      <c r="A17" s="801" t="s">
        <v>506</v>
      </c>
      <c r="B17" s="194" t="s">
        <v>653</v>
      </c>
      <c r="C17" s="692">
        <v>19.55</v>
      </c>
      <c r="D17" s="195">
        <v>4.9382716049382811</v>
      </c>
    </row>
    <row r="18" spans="1:4" ht="14.25" customHeight="1" x14ac:dyDescent="0.2">
      <c r="A18" s="802" t="s">
        <v>506</v>
      </c>
      <c r="B18" s="197" t="s">
        <v>650</v>
      </c>
      <c r="C18" s="619">
        <v>18.579999999999998</v>
      </c>
      <c r="D18" s="198">
        <v>-4.9616368286445134</v>
      </c>
    </row>
    <row r="19" spans="1:4" ht="14.25" customHeight="1" x14ac:dyDescent="0.2">
      <c r="A19" s="803">
        <v>2023</v>
      </c>
      <c r="B19" s="194" t="s">
        <v>654</v>
      </c>
      <c r="C19" s="692">
        <v>17.66</v>
      </c>
      <c r="D19" s="195">
        <v>-4.9515608180839523</v>
      </c>
    </row>
    <row r="20" spans="1:4" ht="14.25" customHeight="1" x14ac:dyDescent="0.2">
      <c r="A20" s="804" t="s">
        <v>506</v>
      </c>
      <c r="B20" s="194" t="s">
        <v>660</v>
      </c>
      <c r="C20" s="692">
        <v>16.79</v>
      </c>
      <c r="D20" s="195">
        <v>-4.9263873159682952</v>
      </c>
    </row>
    <row r="21" spans="1:4" ht="14.25" customHeight="1" x14ac:dyDescent="0.2">
      <c r="A21" s="804" t="s">
        <v>506</v>
      </c>
      <c r="B21" s="194" t="s">
        <v>661</v>
      </c>
      <c r="C21" s="692">
        <v>15.96</v>
      </c>
      <c r="D21" s="195">
        <v>-4.9434187016080902</v>
      </c>
    </row>
    <row r="22" spans="1:4" ht="14.25" customHeight="1" x14ac:dyDescent="0.2">
      <c r="A22" s="804" t="s">
        <v>506</v>
      </c>
      <c r="B22" s="194" t="s">
        <v>662</v>
      </c>
      <c r="C22" s="692">
        <v>15.18</v>
      </c>
      <c r="D22" s="195">
        <v>-4.8872180451127889</v>
      </c>
    </row>
    <row r="23" spans="1:4" ht="14.25" customHeight="1" x14ac:dyDescent="0.2">
      <c r="A23" s="804" t="s">
        <v>506</v>
      </c>
      <c r="B23" s="194" t="s">
        <v>677</v>
      </c>
      <c r="C23" s="692">
        <v>14.43</v>
      </c>
      <c r="D23" s="195">
        <v>-4.9407114624505928</v>
      </c>
    </row>
    <row r="24" spans="1:4" ht="14.25" customHeight="1" x14ac:dyDescent="0.2">
      <c r="A24" s="805" t="s">
        <v>506</v>
      </c>
      <c r="B24" s="197" t="s">
        <v>675</v>
      </c>
      <c r="C24" s="619">
        <v>15.14</v>
      </c>
      <c r="D24" s="198">
        <v>4.9203049203049263</v>
      </c>
    </row>
    <row r="25" spans="1:4" ht="14.25" customHeight="1" x14ac:dyDescent="0.2">
      <c r="A25" s="797">
        <v>2024</v>
      </c>
      <c r="B25" s="194" t="s">
        <v>689</v>
      </c>
      <c r="C25" s="692">
        <v>15.89</v>
      </c>
      <c r="D25" s="195">
        <v>4.9537648612945837</v>
      </c>
    </row>
    <row r="26" spans="1:4" ht="14.25" customHeight="1" x14ac:dyDescent="0.2">
      <c r="A26" s="798" t="s">
        <v>506</v>
      </c>
      <c r="B26" s="194" t="s">
        <v>690</v>
      </c>
      <c r="C26" s="692">
        <v>16.670000000000002</v>
      </c>
      <c r="D26" s="195">
        <v>4.9087476400251804</v>
      </c>
    </row>
    <row r="27" spans="1:4" ht="14.25" customHeight="1" x14ac:dyDescent="0.2">
      <c r="A27" s="799" t="s">
        <v>506</v>
      </c>
      <c r="B27" s="197" t="s">
        <v>691</v>
      </c>
      <c r="C27" s="619">
        <v>16.14</v>
      </c>
      <c r="D27" s="198">
        <v>-3.1793641271745714</v>
      </c>
    </row>
    <row r="28" spans="1:4" ht="14.25" customHeight="1" x14ac:dyDescent="0.2">
      <c r="A28" s="633" t="s">
        <v>255</v>
      </c>
      <c r="B28"/>
      <c r="C28"/>
      <c r="D28" s="161" t="s">
        <v>566</v>
      </c>
    </row>
    <row r="29" spans="1:4" ht="14.25" customHeight="1" x14ac:dyDescent="0.2">
      <c r="A29"/>
      <c r="B29"/>
      <c r="C29"/>
      <c r="D29"/>
    </row>
    <row r="30" spans="1:4" ht="14.25" customHeight="1" x14ac:dyDescent="0.2">
      <c r="A30" s="80"/>
    </row>
    <row r="31" spans="1:4" ht="14.25" customHeight="1" x14ac:dyDescent="0.2">
      <c r="A31" s="80"/>
    </row>
    <row r="32" spans="1:4" ht="14.25" customHeight="1" x14ac:dyDescent="0.2">
      <c r="A32" s="80"/>
    </row>
  </sheetData>
  <mergeCells count="6">
    <mergeCell ref="A25:A27"/>
    <mergeCell ref="A1:D2"/>
    <mergeCell ref="A5:A8"/>
    <mergeCell ref="A9:A14"/>
    <mergeCell ref="A15:A18"/>
    <mergeCell ref="A19:A2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4.25" x14ac:dyDescent="0.2"/>
  <cols>
    <col min="1" max="1" width="21.125" customWidth="1"/>
  </cols>
  <sheetData>
    <row r="1" spans="1:6" x14ac:dyDescent="0.2">
      <c r="A1" s="53" t="s">
        <v>574</v>
      </c>
      <c r="B1" s="53"/>
      <c r="C1" s="53"/>
      <c r="D1" s="53"/>
      <c r="E1" s="53"/>
      <c r="F1" s="6"/>
    </row>
    <row r="2" spans="1:6" x14ac:dyDescent="0.2">
      <c r="A2" s="54"/>
      <c r="B2" s="54"/>
      <c r="C2" s="54"/>
      <c r="D2" s="54"/>
      <c r="E2" s="54"/>
      <c r="F2" s="55" t="s">
        <v>105</v>
      </c>
    </row>
    <row r="3" spans="1:6" ht="14.85" customHeight="1" x14ac:dyDescent="0.2">
      <c r="A3" s="56"/>
      <c r="B3" s="764" t="s">
        <v>682</v>
      </c>
      <c r="C3" s="766" t="s">
        <v>417</v>
      </c>
      <c r="D3" s="764" t="s">
        <v>683</v>
      </c>
      <c r="E3" s="766" t="s">
        <v>417</v>
      </c>
      <c r="F3" s="768" t="s">
        <v>684</v>
      </c>
    </row>
    <row r="4" spans="1:6" ht="14.85" customHeight="1" x14ac:dyDescent="0.2">
      <c r="A4" s="492"/>
      <c r="B4" s="765"/>
      <c r="C4" s="767"/>
      <c r="D4" s="765"/>
      <c r="E4" s="767"/>
      <c r="F4" s="769"/>
    </row>
    <row r="5" spans="1:6" x14ac:dyDescent="0.2">
      <c r="A5" s="3" t="s">
        <v>107</v>
      </c>
      <c r="B5" s="95">
        <v>2827.3448934747294</v>
      </c>
      <c r="C5" s="187">
        <v>2.4703135346466971</v>
      </c>
      <c r="D5" s="95">
        <v>3592.7228287952612</v>
      </c>
      <c r="E5" s="187">
        <v>3.0387146259264051</v>
      </c>
      <c r="F5" s="187">
        <v>-21.303561999999427</v>
      </c>
    </row>
    <row r="6" spans="1:6" x14ac:dyDescent="0.2">
      <c r="A6" s="3" t="s">
        <v>108</v>
      </c>
      <c r="B6" s="95">
        <v>52390.353594630695</v>
      </c>
      <c r="C6" s="187">
        <v>45.774606369542724</v>
      </c>
      <c r="D6" s="95">
        <v>53836.523964622029</v>
      </c>
      <c r="E6" s="187">
        <v>45.534776985618983</v>
      </c>
      <c r="F6" s="187">
        <v>-2.6862253791527593</v>
      </c>
    </row>
    <row r="7" spans="1:6" x14ac:dyDescent="0.2">
      <c r="A7" s="3" t="s">
        <v>109</v>
      </c>
      <c r="B7" s="95">
        <v>25116.745696716571</v>
      </c>
      <c r="C7" s="187">
        <v>21.94505416869217</v>
      </c>
      <c r="D7" s="95">
        <v>28337.269131855581</v>
      </c>
      <c r="E7" s="187">
        <v>23.967580654880933</v>
      </c>
      <c r="F7" s="187">
        <v>-11.364974585778386</v>
      </c>
    </row>
    <row r="8" spans="1:6" x14ac:dyDescent="0.2">
      <c r="A8" s="3" t="s">
        <v>110</v>
      </c>
      <c r="B8" s="95">
        <v>14786.629337128583</v>
      </c>
      <c r="C8" s="187">
        <v>12.919403878746898</v>
      </c>
      <c r="D8" s="95">
        <v>15252.334490895839</v>
      </c>
      <c r="E8" s="187">
        <v>12.900380604241754</v>
      </c>
      <c r="F8" s="187">
        <v>-3.0533368780053749</v>
      </c>
    </row>
    <row r="9" spans="1:6" x14ac:dyDescent="0.2">
      <c r="A9" s="3" t="s">
        <v>111</v>
      </c>
      <c r="B9" s="95">
        <v>20036.287970956339</v>
      </c>
      <c r="C9" s="187">
        <v>17.50614630459998</v>
      </c>
      <c r="D9" s="95">
        <v>18400.363816147386</v>
      </c>
      <c r="E9" s="187">
        <v>15.56297474504689</v>
      </c>
      <c r="F9" s="187">
        <v>8.89071635297414</v>
      </c>
    </row>
    <row r="10" spans="1:6" x14ac:dyDescent="0.2">
      <c r="A10" s="3" t="s">
        <v>112</v>
      </c>
      <c r="B10" s="95">
        <v>495.69492213623766</v>
      </c>
      <c r="C10" s="187">
        <v>0.43309957622604889</v>
      </c>
      <c r="D10" s="95">
        <v>515.08739371357603</v>
      </c>
      <c r="E10" s="187">
        <v>0.43565943477822139</v>
      </c>
      <c r="F10" s="187">
        <v>-3.7648895729181668</v>
      </c>
    </row>
    <row r="11" spans="1:6" x14ac:dyDescent="0.2">
      <c r="A11" s="3" t="s">
        <v>113</v>
      </c>
      <c r="B11" s="95">
        <v>-1200.1801375752364</v>
      </c>
      <c r="C11" s="187">
        <v>-1.0486238324545392</v>
      </c>
      <c r="D11" s="95">
        <v>-1702.6388650042991</v>
      </c>
      <c r="E11" s="187">
        <v>-1.4400870504931844</v>
      </c>
      <c r="F11" s="187">
        <v>-29.510587227655822</v>
      </c>
    </row>
    <row r="12" spans="1:6" x14ac:dyDescent="0.2">
      <c r="A12" s="60" t="s">
        <v>114</v>
      </c>
      <c r="B12" s="464">
        <v>114452.87627746793</v>
      </c>
      <c r="C12" s="465">
        <v>100</v>
      </c>
      <c r="D12" s="464">
        <v>118231.66276102538</v>
      </c>
      <c r="E12" s="465">
        <v>100</v>
      </c>
      <c r="F12" s="465">
        <v>-3.1960867294874129</v>
      </c>
    </row>
    <row r="13" spans="1:6" x14ac:dyDescent="0.2">
      <c r="A13" s="703" t="s">
        <v>648</v>
      </c>
      <c r="B13" s="3"/>
      <c r="C13" s="3"/>
      <c r="D13" s="3"/>
      <c r="E13" s="3"/>
      <c r="F13" s="55" t="s">
        <v>566</v>
      </c>
    </row>
    <row r="14" spans="1:6" x14ac:dyDescent="0.2">
      <c r="A14" s="466"/>
      <c r="B14" s="1"/>
      <c r="C14" s="1"/>
      <c r="D14" s="1"/>
      <c r="E14" s="1"/>
      <c r="F14" s="1"/>
    </row>
    <row r="15" spans="1:6" x14ac:dyDescent="0.2">
      <c r="A15" s="491"/>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election activeCell="C13" sqref="C13"/>
    </sheetView>
  </sheetViews>
  <sheetFormatPr baseColWidth="10" defaultColWidth="11" defaultRowHeight="14.25" x14ac:dyDescent="0.2"/>
  <cols>
    <col min="1" max="1" width="32.125" style="1" customWidth="1"/>
    <col min="2" max="4" width="11" style="1"/>
    <col min="5" max="5" width="13.125" style="1" customWidth="1"/>
    <col min="6" max="6" width="16.625" style="1" customWidth="1"/>
    <col min="7" max="16384" width="11" style="1"/>
  </cols>
  <sheetData>
    <row r="1" spans="1:6" x14ac:dyDescent="0.2">
      <c r="A1" s="53" t="s">
        <v>478</v>
      </c>
      <c r="B1" s="53"/>
      <c r="C1" s="53"/>
      <c r="D1" s="6"/>
      <c r="E1" s="6"/>
      <c r="F1" s="6"/>
    </row>
    <row r="2" spans="1:6" x14ac:dyDescent="0.2">
      <c r="A2" s="54"/>
      <c r="B2" s="54"/>
      <c r="C2" s="54"/>
      <c r="D2" s="65"/>
      <c r="E2" s="65"/>
      <c r="F2" s="55" t="s">
        <v>256</v>
      </c>
    </row>
    <row r="3" spans="1:6" x14ac:dyDescent="0.2">
      <c r="A3" s="56"/>
      <c r="B3" s="776" t="s">
        <v>257</v>
      </c>
      <c r="C3" s="776"/>
      <c r="D3" s="776"/>
      <c r="E3" s="774" t="s">
        <v>258</v>
      </c>
      <c r="F3" s="774"/>
    </row>
    <row r="4" spans="1:6" x14ac:dyDescent="0.2">
      <c r="A4" s="66"/>
      <c r="B4" s="200" t="s">
        <v>688</v>
      </c>
      <c r="C4" s="201" t="s">
        <v>685</v>
      </c>
      <c r="D4" s="200" t="s">
        <v>692</v>
      </c>
      <c r="E4" s="185" t="s">
        <v>259</v>
      </c>
      <c r="F4" s="184" t="s">
        <v>260</v>
      </c>
    </row>
    <row r="5" spans="1:6" x14ac:dyDescent="0.2">
      <c r="A5" s="424" t="s">
        <v>480</v>
      </c>
      <c r="B5" s="90">
        <v>162.12194394000002</v>
      </c>
      <c r="C5" s="90">
        <v>166.20899662580649</v>
      </c>
      <c r="D5" s="90">
        <v>159.43617725666667</v>
      </c>
      <c r="E5" s="90">
        <v>-2.4589840314166795</v>
      </c>
      <c r="F5" s="90">
        <v>1.6845403154703726</v>
      </c>
    </row>
    <row r="6" spans="1:6" x14ac:dyDescent="0.2">
      <c r="A6" s="66" t="s">
        <v>479</v>
      </c>
      <c r="B6" s="97">
        <v>146.70679586999998</v>
      </c>
      <c r="C6" s="198">
        <v>150.1038023516129</v>
      </c>
      <c r="D6" s="97">
        <v>142.95243014000002</v>
      </c>
      <c r="E6" s="97">
        <v>-2.2631048836827938</v>
      </c>
      <c r="F6" s="97">
        <v>2.6263042372369148</v>
      </c>
    </row>
    <row r="7" spans="1:6" x14ac:dyDescent="0.2">
      <c r="F7" s="55" t="s">
        <v>566</v>
      </c>
    </row>
    <row r="8" spans="1:6" x14ac:dyDescent="0.2">
      <c r="A8" s="633"/>
    </row>
    <row r="13" spans="1:6" x14ac:dyDescent="0.2">
      <c r="C13" s="1" t="s">
        <v>366</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4"/>
  <sheetViews>
    <sheetView workbookViewId="0">
      <selection sqref="A1:C2"/>
    </sheetView>
  </sheetViews>
  <sheetFormatPr baseColWidth="10" defaultRowHeight="14.25" x14ac:dyDescent="0.2"/>
  <cols>
    <col min="1" max="1" width="22.5" bestFit="1" customWidth="1"/>
    <col min="6" max="6" width="11" style="1"/>
    <col min="7" max="7" width="19.125" style="1" bestFit="1" customWidth="1"/>
    <col min="8" max="30" width="11" style="1"/>
  </cols>
  <sheetData>
    <row r="1" spans="1:38" x14ac:dyDescent="0.2">
      <c r="A1" s="762" t="s">
        <v>645</v>
      </c>
      <c r="B1" s="762"/>
      <c r="C1" s="762"/>
      <c r="D1" s="3"/>
      <c r="E1" s="3"/>
    </row>
    <row r="2" spans="1:38" x14ac:dyDescent="0.2">
      <c r="A2" s="763"/>
      <c r="B2" s="762"/>
      <c r="C2" s="762"/>
      <c r="D2" s="3"/>
      <c r="E2" s="55" t="s">
        <v>256</v>
      </c>
    </row>
    <row r="3" spans="1:38" x14ac:dyDescent="0.2">
      <c r="A3" s="57"/>
      <c r="B3" s="202" t="s">
        <v>261</v>
      </c>
      <c r="C3" s="202" t="s">
        <v>262</v>
      </c>
      <c r="D3" s="202" t="s">
        <v>263</v>
      </c>
      <c r="E3" s="202" t="s">
        <v>264</v>
      </c>
    </row>
    <row r="4" spans="1:38" x14ac:dyDescent="0.2">
      <c r="A4" s="668" t="s">
        <v>265</v>
      </c>
      <c r="B4" s="712">
        <v>162.12194394000002</v>
      </c>
      <c r="C4" s="713">
        <v>28.136866303636367</v>
      </c>
      <c r="D4" s="713">
        <v>47.411314063030332</v>
      </c>
      <c r="E4" s="713">
        <v>86.573763573333324</v>
      </c>
      <c r="F4" s="611"/>
      <c r="G4" s="611"/>
      <c r="H4" s="611"/>
      <c r="M4" s="313"/>
      <c r="N4" s="313"/>
      <c r="O4" s="313"/>
      <c r="P4" s="313"/>
      <c r="Q4" s="313"/>
      <c r="R4" s="313"/>
      <c r="S4" s="313"/>
      <c r="T4" s="313"/>
      <c r="U4" s="313"/>
      <c r="V4" s="313"/>
      <c r="W4" s="313"/>
      <c r="X4" s="313"/>
      <c r="Y4" s="313"/>
      <c r="Z4" s="313"/>
      <c r="AA4" s="313"/>
      <c r="AB4" s="313"/>
      <c r="AC4" s="313"/>
      <c r="AD4" s="313"/>
      <c r="AE4" s="278"/>
      <c r="AF4" s="278"/>
      <c r="AG4" s="278"/>
      <c r="AH4" s="278"/>
      <c r="AI4" s="278"/>
      <c r="AJ4" s="278"/>
      <c r="AK4" s="278"/>
      <c r="AL4" s="278"/>
    </row>
    <row r="5" spans="1:38" x14ac:dyDescent="0.2">
      <c r="A5" s="203" t="s">
        <v>266</v>
      </c>
      <c r="B5" s="204">
        <v>182.37666666666667</v>
      </c>
      <c r="C5" s="92">
        <v>29.118963585434177</v>
      </c>
      <c r="D5" s="92">
        <v>75.710003081232486</v>
      </c>
      <c r="E5" s="92">
        <v>77.547700000000006</v>
      </c>
      <c r="F5" s="611"/>
      <c r="G5" s="611"/>
      <c r="M5" s="612"/>
      <c r="N5" s="612"/>
      <c r="O5" s="612"/>
      <c r="P5" s="612"/>
      <c r="Q5" s="612"/>
      <c r="R5" s="612"/>
      <c r="S5" s="612"/>
      <c r="T5" s="612"/>
      <c r="U5" s="612"/>
      <c r="V5" s="612"/>
      <c r="W5" s="612"/>
      <c r="X5" s="612"/>
      <c r="Y5" s="612"/>
      <c r="Z5" s="612"/>
      <c r="AA5" s="612"/>
      <c r="AB5" s="612"/>
      <c r="AC5" s="612"/>
      <c r="AD5" s="612"/>
      <c r="AE5" s="277"/>
      <c r="AF5" s="277"/>
      <c r="AG5" s="277"/>
      <c r="AH5" s="277"/>
      <c r="AI5" s="277"/>
      <c r="AJ5" s="277"/>
      <c r="AK5" s="277"/>
      <c r="AL5" s="277"/>
    </row>
    <row r="6" spans="1:38" x14ac:dyDescent="0.2">
      <c r="A6" s="203" t="s">
        <v>267</v>
      </c>
      <c r="B6" s="204">
        <v>160.52666666666667</v>
      </c>
      <c r="C6" s="92">
        <v>26.754444444444445</v>
      </c>
      <c r="D6" s="92">
        <v>59.201255555555534</v>
      </c>
      <c r="E6" s="92">
        <v>74.570966666666692</v>
      </c>
      <c r="F6" s="611"/>
      <c r="G6" s="611"/>
      <c r="M6" s="612"/>
      <c r="N6" s="612"/>
      <c r="O6" s="612"/>
      <c r="P6" s="612"/>
      <c r="Q6" s="612"/>
      <c r="R6" s="612"/>
      <c r="S6" s="612"/>
      <c r="T6" s="612"/>
      <c r="U6" s="612"/>
      <c r="V6" s="612"/>
      <c r="W6" s="612"/>
      <c r="X6" s="612"/>
      <c r="Y6" s="612"/>
      <c r="Z6" s="612"/>
      <c r="AA6" s="612"/>
      <c r="AB6" s="612"/>
      <c r="AC6" s="612"/>
      <c r="AD6" s="612"/>
      <c r="AE6" s="277"/>
      <c r="AF6" s="277"/>
      <c r="AG6" s="277"/>
      <c r="AH6" s="277"/>
      <c r="AI6" s="277"/>
      <c r="AJ6" s="277"/>
      <c r="AK6" s="277"/>
      <c r="AL6" s="277"/>
    </row>
    <row r="7" spans="1:38" x14ac:dyDescent="0.2">
      <c r="A7" s="203" t="s">
        <v>233</v>
      </c>
      <c r="B7" s="204">
        <v>167.39326666666668</v>
      </c>
      <c r="C7" s="92">
        <v>29.051723966942149</v>
      </c>
      <c r="D7" s="92">
        <v>60.016042699724522</v>
      </c>
      <c r="E7" s="92">
        <v>78.325500000000005</v>
      </c>
      <c r="F7" s="611"/>
      <c r="G7" s="611"/>
      <c r="N7" s="612"/>
      <c r="O7" s="612"/>
      <c r="P7" s="612"/>
      <c r="Q7" s="612"/>
      <c r="R7" s="612"/>
      <c r="S7" s="612"/>
      <c r="T7" s="612"/>
      <c r="U7" s="612"/>
      <c r="V7" s="612"/>
      <c r="W7" s="612"/>
      <c r="X7" s="612"/>
      <c r="Y7" s="612"/>
      <c r="Z7" s="612"/>
      <c r="AA7" s="612"/>
      <c r="AB7" s="612"/>
      <c r="AC7" s="612"/>
      <c r="AD7" s="612"/>
      <c r="AE7" s="277"/>
      <c r="AF7" s="277"/>
      <c r="AG7" s="277"/>
      <c r="AH7" s="277"/>
      <c r="AI7" s="277"/>
      <c r="AJ7" s="277"/>
      <c r="AK7" s="277"/>
      <c r="AL7" s="277"/>
    </row>
    <row r="8" spans="1:38" x14ac:dyDescent="0.2">
      <c r="A8" s="203" t="s">
        <v>268</v>
      </c>
      <c r="B8" s="204">
        <v>133.58489279749125</v>
      </c>
      <c r="C8" s="92">
        <v>22.264148799581879</v>
      </c>
      <c r="D8" s="92">
        <v>36.302200861255997</v>
      </c>
      <c r="E8" s="92">
        <v>75.018543136653378</v>
      </c>
      <c r="F8" s="611"/>
      <c r="G8" s="611"/>
      <c r="N8" s="612"/>
      <c r="O8" s="612"/>
      <c r="P8" s="612"/>
      <c r="Q8" s="612"/>
      <c r="R8" s="612"/>
      <c r="S8" s="612"/>
      <c r="T8" s="612"/>
      <c r="U8" s="612"/>
      <c r="V8" s="612"/>
      <c r="W8" s="612"/>
      <c r="X8" s="612"/>
      <c r="Y8" s="612"/>
      <c r="Z8" s="612"/>
      <c r="AA8" s="612"/>
      <c r="AB8" s="612"/>
      <c r="AC8" s="612"/>
      <c r="AD8" s="612"/>
      <c r="AE8" s="277"/>
      <c r="AF8" s="277"/>
      <c r="AG8" s="277"/>
      <c r="AH8" s="277"/>
      <c r="AI8" s="277"/>
      <c r="AJ8" s="277"/>
      <c r="AK8" s="277"/>
      <c r="AL8" s="277"/>
    </row>
    <row r="9" spans="1:38" x14ac:dyDescent="0.2">
      <c r="A9" s="203" t="s">
        <v>269</v>
      </c>
      <c r="B9" s="204">
        <v>150.9528</v>
      </c>
      <c r="C9" s="92">
        <v>24.101707563025208</v>
      </c>
      <c r="D9" s="92">
        <v>43.969892436974781</v>
      </c>
      <c r="E9" s="92">
        <v>82.881200000000007</v>
      </c>
      <c r="F9" s="611"/>
      <c r="G9" s="611"/>
    </row>
    <row r="10" spans="1:38" x14ac:dyDescent="0.2">
      <c r="A10" s="203" t="s">
        <v>270</v>
      </c>
      <c r="B10" s="204">
        <v>152.65666666666667</v>
      </c>
      <c r="C10" s="92">
        <v>30.531333333333333</v>
      </c>
      <c r="D10" s="92">
        <v>45.59999999999998</v>
      </c>
      <c r="E10" s="92">
        <v>76.52533333333335</v>
      </c>
      <c r="F10" s="611"/>
      <c r="G10" s="611"/>
    </row>
    <row r="11" spans="1:38" x14ac:dyDescent="0.2">
      <c r="A11" s="203" t="s">
        <v>271</v>
      </c>
      <c r="B11" s="204">
        <v>201.65735734044981</v>
      </c>
      <c r="C11" s="92">
        <v>40.331471468089958</v>
      </c>
      <c r="D11" s="92">
        <v>68.451809897192419</v>
      </c>
      <c r="E11" s="92">
        <v>92.874075975167429</v>
      </c>
      <c r="F11" s="611"/>
      <c r="G11" s="611"/>
    </row>
    <row r="12" spans="1:38" x14ac:dyDescent="0.2">
      <c r="A12" s="203" t="s">
        <v>272</v>
      </c>
      <c r="B12" s="204">
        <v>159.34</v>
      </c>
      <c r="C12" s="92">
        <v>26.556666666666668</v>
      </c>
      <c r="D12" s="92">
        <v>55.364766666666668</v>
      </c>
      <c r="E12" s="92">
        <v>77.418566666666663</v>
      </c>
      <c r="F12" s="611"/>
      <c r="G12" s="611"/>
    </row>
    <row r="13" spans="1:38" x14ac:dyDescent="0.2">
      <c r="A13" s="203" t="s">
        <v>273</v>
      </c>
      <c r="B13" s="204">
        <v>149.33326666666667</v>
      </c>
      <c r="C13" s="92">
        <v>26.928949726775958</v>
      </c>
      <c r="D13" s="92">
        <v>52.671750273224049</v>
      </c>
      <c r="E13" s="92">
        <v>69.732566666666671</v>
      </c>
      <c r="F13" s="611"/>
      <c r="G13" s="611"/>
    </row>
    <row r="14" spans="1:38" x14ac:dyDescent="0.2">
      <c r="A14" s="203" t="s">
        <v>205</v>
      </c>
      <c r="B14" s="204">
        <v>173.66</v>
      </c>
      <c r="C14" s="92">
        <v>28.943333333333335</v>
      </c>
      <c r="D14" s="92">
        <v>56.299766666666677</v>
      </c>
      <c r="E14" s="92">
        <v>88.416899999999984</v>
      </c>
      <c r="F14" s="611"/>
      <c r="G14" s="611"/>
    </row>
    <row r="15" spans="1:38" x14ac:dyDescent="0.2">
      <c r="A15" s="203" t="s">
        <v>274</v>
      </c>
      <c r="B15" s="204">
        <v>181.67333333333335</v>
      </c>
      <c r="C15" s="92">
        <v>35.162580645161292</v>
      </c>
      <c r="D15" s="92">
        <v>72.24111935483873</v>
      </c>
      <c r="E15" s="92">
        <v>74.269633333333331</v>
      </c>
      <c r="F15" s="611"/>
      <c r="G15" s="611"/>
    </row>
    <row r="16" spans="1:38" x14ac:dyDescent="0.2">
      <c r="A16" s="203" t="s">
        <v>234</v>
      </c>
      <c r="B16" s="205">
        <v>185.2346</v>
      </c>
      <c r="C16" s="195">
        <v>30.872433333333333</v>
      </c>
      <c r="D16" s="195">
        <v>69.130133333333333</v>
      </c>
      <c r="E16" s="195">
        <v>85.232033333333334</v>
      </c>
      <c r="F16" s="611"/>
      <c r="G16" s="611"/>
    </row>
    <row r="17" spans="1:13" x14ac:dyDescent="0.2">
      <c r="A17" s="203" t="s">
        <v>235</v>
      </c>
      <c r="B17" s="204">
        <v>188.77</v>
      </c>
      <c r="C17" s="92">
        <v>36.536129032258067</v>
      </c>
      <c r="D17" s="92">
        <v>71.533904301075296</v>
      </c>
      <c r="E17" s="92">
        <v>80.699966666666654</v>
      </c>
      <c r="F17" s="611"/>
      <c r="G17" s="611"/>
    </row>
    <row r="18" spans="1:13" x14ac:dyDescent="0.2">
      <c r="A18" s="203" t="s">
        <v>275</v>
      </c>
      <c r="B18" s="204">
        <v>151.32715450294194</v>
      </c>
      <c r="C18" s="92">
        <v>32.171914736845928</v>
      </c>
      <c r="D18" s="92">
        <v>39.572569791592521</v>
      </c>
      <c r="E18" s="92">
        <v>79.582669974503489</v>
      </c>
      <c r="F18" s="611"/>
      <c r="G18" s="611"/>
    </row>
    <row r="19" spans="1:13" x14ac:dyDescent="0.2">
      <c r="A19" s="3" t="s">
        <v>276</v>
      </c>
      <c r="B19" s="204">
        <v>179.11466666666666</v>
      </c>
      <c r="C19" s="92">
        <v>33.492986449864496</v>
      </c>
      <c r="D19" s="92">
        <v>65.891013550135511</v>
      </c>
      <c r="E19" s="92">
        <v>79.730666666666664</v>
      </c>
      <c r="F19" s="611"/>
      <c r="G19" s="611"/>
    </row>
    <row r="20" spans="1:13" x14ac:dyDescent="0.2">
      <c r="A20" s="3" t="s">
        <v>206</v>
      </c>
      <c r="B20" s="204">
        <v>185.29533333333336</v>
      </c>
      <c r="C20" s="92">
        <v>33.413912568306017</v>
      </c>
      <c r="D20" s="92">
        <v>72.839854098360689</v>
      </c>
      <c r="E20" s="92">
        <v>79.041566666666654</v>
      </c>
      <c r="F20" s="611"/>
      <c r="G20" s="611"/>
    </row>
    <row r="21" spans="1:13" x14ac:dyDescent="0.2">
      <c r="A21" s="3" t="s">
        <v>277</v>
      </c>
      <c r="B21" s="204">
        <v>166.44773333333333</v>
      </c>
      <c r="C21" s="92">
        <v>28.887623140495865</v>
      </c>
      <c r="D21" s="92">
        <v>57.880776859504138</v>
      </c>
      <c r="E21" s="92">
        <v>79.679333333333332</v>
      </c>
      <c r="F21" s="611"/>
      <c r="G21" s="611"/>
    </row>
    <row r="22" spans="1:13" x14ac:dyDescent="0.2">
      <c r="A22" s="194" t="s">
        <v>278</v>
      </c>
      <c r="B22" s="204">
        <v>150.84143333333333</v>
      </c>
      <c r="C22" s="92">
        <v>26.179091735537188</v>
      </c>
      <c r="D22" s="92">
        <v>46.600074931129484</v>
      </c>
      <c r="E22" s="92">
        <v>78.062266666666659</v>
      </c>
      <c r="F22" s="611"/>
      <c r="G22" s="611"/>
    </row>
    <row r="23" spans="1:13" x14ac:dyDescent="0.2">
      <c r="A23" s="194" t="s">
        <v>279</v>
      </c>
      <c r="B23" s="206">
        <v>157.09666666666666</v>
      </c>
      <c r="C23" s="207">
        <v>22.826011396011399</v>
      </c>
      <c r="D23" s="207">
        <v>54.863921937321933</v>
      </c>
      <c r="E23" s="207">
        <v>79.406733333333335</v>
      </c>
      <c r="F23" s="611"/>
      <c r="G23" s="611"/>
    </row>
    <row r="24" spans="1:13" x14ac:dyDescent="0.2">
      <c r="A24" s="194" t="s">
        <v>280</v>
      </c>
      <c r="B24" s="206">
        <v>134</v>
      </c>
      <c r="C24" s="207">
        <v>20.440677966101696</v>
      </c>
      <c r="D24" s="207">
        <v>54.938322033898295</v>
      </c>
      <c r="E24" s="207">
        <v>58.621000000000016</v>
      </c>
      <c r="F24" s="611"/>
      <c r="G24" s="611"/>
    </row>
    <row r="25" spans="1:13" x14ac:dyDescent="0.2">
      <c r="A25" s="194" t="s">
        <v>541</v>
      </c>
      <c r="B25" s="206">
        <v>199.27666666666667</v>
      </c>
      <c r="C25" s="207">
        <v>34.58520661157025</v>
      </c>
      <c r="D25" s="207">
        <v>79.710026721763086</v>
      </c>
      <c r="E25" s="207">
        <v>84.981433333333342</v>
      </c>
      <c r="F25" s="611"/>
      <c r="G25" s="611"/>
    </row>
    <row r="26" spans="1:13" x14ac:dyDescent="0.2">
      <c r="A26" s="3" t="s">
        <v>281</v>
      </c>
      <c r="B26" s="206">
        <v>150.70053049059874</v>
      </c>
      <c r="C26" s="207">
        <v>28.179773994176998</v>
      </c>
      <c r="D26" s="207">
        <v>41.718474100610521</v>
      </c>
      <c r="E26" s="207">
        <v>80.802282395811218</v>
      </c>
      <c r="F26" s="611"/>
      <c r="G26" s="611"/>
    </row>
    <row r="27" spans="1:13" x14ac:dyDescent="0.2">
      <c r="A27" s="194" t="s">
        <v>236</v>
      </c>
      <c r="B27" s="206">
        <v>171.91</v>
      </c>
      <c r="C27" s="207">
        <v>32.14577235772358</v>
      </c>
      <c r="D27" s="207">
        <v>57.813060975609737</v>
      </c>
      <c r="E27" s="207">
        <v>81.95116666666668</v>
      </c>
      <c r="F27" s="611"/>
      <c r="G27" s="611"/>
    </row>
    <row r="28" spans="1:13" x14ac:dyDescent="0.2">
      <c r="A28" s="194" t="s">
        <v>543</v>
      </c>
      <c r="B28" s="204">
        <v>154.31100343320543</v>
      </c>
      <c r="C28" s="92">
        <v>26.781248529729869</v>
      </c>
      <c r="D28" s="92">
        <v>51.999909963202754</v>
      </c>
      <c r="E28" s="92">
        <v>75.52984494027281</v>
      </c>
      <c r="F28" s="611"/>
      <c r="G28" s="611"/>
    </row>
    <row r="29" spans="1:13" x14ac:dyDescent="0.2">
      <c r="A29" s="3" t="s">
        <v>282</v>
      </c>
      <c r="B29" s="206">
        <v>141.71296156912047</v>
      </c>
      <c r="C29" s="207">
        <v>22.62643924212848</v>
      </c>
      <c r="D29" s="207">
        <v>40.581138569878419</v>
      </c>
      <c r="E29" s="207">
        <v>78.505383757113563</v>
      </c>
      <c r="F29" s="611"/>
      <c r="G29" s="611"/>
    </row>
    <row r="30" spans="1:13" x14ac:dyDescent="0.2">
      <c r="A30" s="3" t="s">
        <v>237</v>
      </c>
      <c r="B30" s="204">
        <v>161.43996431413115</v>
      </c>
      <c r="C30" s="92">
        <v>32.287992862826229</v>
      </c>
      <c r="D30" s="92">
        <v>50.333557827010651</v>
      </c>
      <c r="E30" s="92">
        <v>78.818413624294266</v>
      </c>
      <c r="F30" s="611"/>
      <c r="G30" s="611"/>
    </row>
    <row r="31" spans="1:13" x14ac:dyDescent="0.2">
      <c r="A31" s="643" t="s">
        <v>283</v>
      </c>
      <c r="B31" s="644">
        <v>173.59488378053766</v>
      </c>
      <c r="C31" s="644">
        <v>30.740209532609693</v>
      </c>
      <c r="D31" s="644">
        <v>62.600054625500263</v>
      </c>
      <c r="E31" s="644">
        <v>80.254619622427697</v>
      </c>
      <c r="F31" s="611"/>
      <c r="G31" s="611"/>
    </row>
    <row r="32" spans="1:13" x14ac:dyDescent="0.2">
      <c r="A32" s="642" t="s">
        <v>284</v>
      </c>
      <c r="B32" s="641">
        <v>178.77861607989558</v>
      </c>
      <c r="C32" s="641">
        <v>31.088722581427525</v>
      </c>
      <c r="D32" s="641">
        <v>67.533861180183493</v>
      </c>
      <c r="E32" s="641">
        <v>80.156032318284559</v>
      </c>
      <c r="F32" s="611"/>
      <c r="G32" s="611"/>
      <c r="M32" s="612"/>
    </row>
    <row r="33" spans="1:13" x14ac:dyDescent="0.2">
      <c r="A33" s="640" t="s">
        <v>285</v>
      </c>
      <c r="B33" s="645">
        <v>16.656672139895562</v>
      </c>
      <c r="C33" s="645">
        <v>2.9518562777911583</v>
      </c>
      <c r="D33" s="645">
        <v>20.122547117153161</v>
      </c>
      <c r="E33" s="645">
        <v>-6.4177312550487642</v>
      </c>
      <c r="F33" s="611"/>
      <c r="G33" s="611"/>
      <c r="M33" s="612"/>
    </row>
    <row r="34" spans="1:13" x14ac:dyDescent="0.2">
      <c r="A34" s="80"/>
      <c r="B34" s="3"/>
      <c r="C34" s="3"/>
      <c r="D34" s="3"/>
      <c r="E34" s="55" t="s">
        <v>566</v>
      </c>
    </row>
    <row r="35" spans="1:13" s="1" customFormat="1" ht="14.25" customHeight="1" x14ac:dyDescent="0.2">
      <c r="A35" s="806" t="s">
        <v>655</v>
      </c>
      <c r="B35" s="806"/>
      <c r="C35" s="806"/>
      <c r="D35" s="806"/>
      <c r="E35" s="806"/>
    </row>
    <row r="36" spans="1:13" s="1" customFormat="1" x14ac:dyDescent="0.2">
      <c r="A36" s="806"/>
      <c r="B36" s="806"/>
      <c r="C36" s="806"/>
      <c r="D36" s="806"/>
      <c r="E36" s="806"/>
    </row>
    <row r="37" spans="1:13" s="1" customFormat="1" x14ac:dyDescent="0.2">
      <c r="A37" s="806"/>
      <c r="B37" s="806"/>
      <c r="C37" s="806"/>
      <c r="D37" s="806"/>
      <c r="E37" s="806"/>
    </row>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sheetData>
  <mergeCells count="2">
    <mergeCell ref="A1:C2"/>
    <mergeCell ref="A35:E3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3"/>
  <sheetViews>
    <sheetView workbookViewId="0">
      <selection sqref="A1:C2"/>
    </sheetView>
  </sheetViews>
  <sheetFormatPr baseColWidth="10" defaultRowHeight="14.25" x14ac:dyDescent="0.2"/>
  <cols>
    <col min="1" max="1" width="22.625" bestFit="1" customWidth="1"/>
    <col min="6" max="6" width="11" style="1"/>
    <col min="7" max="7" width="17.625" style="1" bestFit="1" customWidth="1"/>
    <col min="8" max="32" width="11" style="1"/>
  </cols>
  <sheetData>
    <row r="1" spans="1:36" x14ac:dyDescent="0.2">
      <c r="A1" s="762" t="s">
        <v>646</v>
      </c>
      <c r="B1" s="762"/>
      <c r="C1" s="762"/>
      <c r="D1" s="3"/>
      <c r="E1" s="3"/>
    </row>
    <row r="2" spans="1:36" x14ac:dyDescent="0.2">
      <c r="A2" s="763"/>
      <c r="B2" s="762"/>
      <c r="C2" s="762"/>
      <c r="D2" s="3"/>
      <c r="E2" s="55" t="s">
        <v>256</v>
      </c>
    </row>
    <row r="3" spans="1:36" x14ac:dyDescent="0.2">
      <c r="A3" s="57"/>
      <c r="B3" s="202" t="s">
        <v>261</v>
      </c>
      <c r="C3" s="202" t="s">
        <v>262</v>
      </c>
      <c r="D3" s="202" t="s">
        <v>263</v>
      </c>
      <c r="E3" s="202" t="s">
        <v>264</v>
      </c>
      <c r="G3" s="313"/>
      <c r="H3" s="313"/>
      <c r="I3" s="313"/>
      <c r="J3" s="313"/>
      <c r="K3" s="313"/>
      <c r="L3" s="313"/>
      <c r="M3" s="313"/>
      <c r="N3" s="313"/>
      <c r="O3" s="313"/>
      <c r="P3" s="313"/>
      <c r="Q3" s="313"/>
      <c r="R3" s="313"/>
      <c r="S3" s="313"/>
      <c r="T3" s="313"/>
      <c r="U3" s="313"/>
      <c r="V3" s="313"/>
      <c r="W3" s="313"/>
      <c r="X3" s="313"/>
      <c r="Y3" s="313"/>
      <c r="Z3" s="313"/>
      <c r="AA3" s="313"/>
      <c r="AB3" s="313"/>
      <c r="AC3" s="313"/>
      <c r="AD3" s="313"/>
      <c r="AE3" s="313"/>
      <c r="AF3" s="313"/>
      <c r="AG3" s="278"/>
      <c r="AH3" s="278"/>
      <c r="AI3" s="278"/>
      <c r="AJ3" s="278"/>
    </row>
    <row r="4" spans="1:36" x14ac:dyDescent="0.2">
      <c r="A4" s="668" t="s">
        <v>265</v>
      </c>
      <c r="B4" s="712">
        <v>146.70679586999998</v>
      </c>
      <c r="C4" s="713">
        <v>25.46151002702479</v>
      </c>
      <c r="D4" s="713">
        <v>38.0423140529752</v>
      </c>
      <c r="E4" s="713">
        <v>83.202971789999992</v>
      </c>
      <c r="F4" s="611"/>
      <c r="G4" s="611"/>
      <c r="H4" s="612"/>
      <c r="I4" s="612"/>
      <c r="J4" s="612"/>
      <c r="K4" s="612"/>
      <c r="L4" s="612"/>
      <c r="M4" s="612"/>
      <c r="N4" s="612"/>
      <c r="O4" s="612"/>
      <c r="P4" s="612"/>
      <c r="Q4" s="612"/>
      <c r="R4" s="612"/>
      <c r="S4" s="612"/>
      <c r="T4" s="612"/>
      <c r="U4" s="612"/>
      <c r="V4" s="612"/>
      <c r="W4" s="612"/>
      <c r="X4" s="612"/>
      <c r="Y4" s="612"/>
      <c r="Z4" s="612"/>
      <c r="AA4" s="612"/>
      <c r="AB4" s="612"/>
      <c r="AC4" s="612"/>
      <c r="AD4" s="612"/>
      <c r="AE4" s="612"/>
      <c r="AF4" s="612"/>
      <c r="AG4" s="277"/>
      <c r="AH4" s="277"/>
      <c r="AI4" s="277"/>
      <c r="AJ4" s="277"/>
    </row>
    <row r="5" spans="1:36" x14ac:dyDescent="0.2">
      <c r="A5" s="203" t="s">
        <v>266</v>
      </c>
      <c r="B5" s="204">
        <v>164.37333333333333</v>
      </c>
      <c r="C5" s="92">
        <v>26.244481792717089</v>
      </c>
      <c r="D5" s="92">
        <v>58.239018207282918</v>
      </c>
      <c r="E5" s="92">
        <v>79.889833333333328</v>
      </c>
      <c r="G5" s="611"/>
      <c r="H5" s="613"/>
      <c r="I5" s="613"/>
      <c r="J5" s="613"/>
      <c r="K5" s="613"/>
      <c r="L5" s="612"/>
      <c r="M5" s="612"/>
      <c r="N5" s="612"/>
      <c r="O5" s="612"/>
      <c r="P5" s="612"/>
      <c r="Q5" s="612"/>
      <c r="R5" s="612"/>
      <c r="S5" s="612"/>
      <c r="T5" s="612"/>
      <c r="U5" s="612"/>
      <c r="V5" s="612"/>
      <c r="W5" s="612"/>
      <c r="X5" s="612"/>
      <c r="Y5" s="612"/>
      <c r="Z5" s="612"/>
      <c r="AA5" s="612"/>
      <c r="AB5" s="612"/>
      <c r="AC5" s="612"/>
      <c r="AD5" s="612"/>
      <c r="AE5" s="612"/>
      <c r="AF5" s="612"/>
      <c r="AG5" s="277"/>
      <c r="AH5" s="277"/>
      <c r="AI5" s="277"/>
      <c r="AJ5" s="277"/>
    </row>
    <row r="6" spans="1:36" x14ac:dyDescent="0.2">
      <c r="A6" s="203" t="s">
        <v>267</v>
      </c>
      <c r="B6" s="204">
        <v>158.82666666666665</v>
      </c>
      <c r="C6" s="92">
        <v>26.47111111111111</v>
      </c>
      <c r="D6" s="92">
        <v>51.829922222222208</v>
      </c>
      <c r="E6" s="92">
        <v>80.525633333333332</v>
      </c>
      <c r="G6" s="611"/>
      <c r="L6" s="612"/>
      <c r="M6" s="612"/>
      <c r="N6" s="612"/>
      <c r="O6" s="612"/>
      <c r="P6" s="612"/>
      <c r="Q6" s="612"/>
      <c r="R6" s="612"/>
      <c r="S6" s="612"/>
      <c r="T6" s="612"/>
      <c r="U6" s="612"/>
      <c r="V6" s="612"/>
      <c r="W6" s="612"/>
      <c r="X6" s="612"/>
      <c r="Y6" s="612"/>
      <c r="Z6" s="612"/>
      <c r="AA6" s="612"/>
      <c r="AB6" s="612"/>
      <c r="AC6" s="612"/>
      <c r="AD6" s="612"/>
      <c r="AE6" s="612"/>
      <c r="AF6" s="612"/>
      <c r="AG6" s="277"/>
      <c r="AH6" s="277"/>
      <c r="AI6" s="277"/>
      <c r="AJ6" s="277"/>
    </row>
    <row r="7" spans="1:36" x14ac:dyDescent="0.2">
      <c r="A7" s="203" t="s">
        <v>233</v>
      </c>
      <c r="B7" s="204">
        <v>171.43990000000002</v>
      </c>
      <c r="C7" s="92">
        <v>29.754032231404963</v>
      </c>
      <c r="D7" s="92">
        <v>60.01636776859506</v>
      </c>
      <c r="E7" s="92">
        <v>81.669499999999999</v>
      </c>
      <c r="G7" s="611"/>
      <c r="L7" s="613"/>
      <c r="M7" s="613"/>
      <c r="N7" s="613"/>
      <c r="O7" s="613"/>
      <c r="P7" s="613"/>
      <c r="Q7" s="613"/>
      <c r="R7" s="613"/>
      <c r="S7" s="613"/>
      <c r="T7" s="613"/>
      <c r="U7" s="613"/>
      <c r="V7" s="613"/>
      <c r="W7" s="613"/>
      <c r="X7" s="613"/>
      <c r="Y7" s="613"/>
      <c r="Z7" s="613"/>
      <c r="AA7" s="613"/>
      <c r="AB7" s="613"/>
      <c r="AC7" s="613"/>
      <c r="AD7" s="613"/>
      <c r="AE7" s="613"/>
      <c r="AF7" s="613"/>
      <c r="AG7" s="279"/>
      <c r="AH7" s="279"/>
      <c r="AI7" s="279"/>
      <c r="AJ7" s="279"/>
    </row>
    <row r="8" spans="1:36" x14ac:dyDescent="0.2">
      <c r="A8" s="203" t="s">
        <v>268</v>
      </c>
      <c r="B8" s="204">
        <v>131.01339605276615</v>
      </c>
      <c r="C8" s="92">
        <v>21.835566008794359</v>
      </c>
      <c r="D8" s="92">
        <v>33.029893990523917</v>
      </c>
      <c r="E8" s="92">
        <v>76.147936053447879</v>
      </c>
      <c r="G8" s="611"/>
    </row>
    <row r="9" spans="1:36" x14ac:dyDescent="0.2">
      <c r="A9" s="203" t="s">
        <v>269</v>
      </c>
      <c r="B9" s="204">
        <v>153.43019999999999</v>
      </c>
      <c r="C9" s="92">
        <v>24.49725882352941</v>
      </c>
      <c r="D9" s="92">
        <v>41.069907843137244</v>
      </c>
      <c r="E9" s="92">
        <v>87.863033333333334</v>
      </c>
      <c r="G9" s="611"/>
    </row>
    <row r="10" spans="1:36" x14ac:dyDescent="0.2">
      <c r="A10" s="203" t="s">
        <v>270</v>
      </c>
      <c r="B10" s="204">
        <v>153.22</v>
      </c>
      <c r="C10" s="92">
        <v>30.643999999999998</v>
      </c>
      <c r="D10" s="92">
        <v>38.300000000000004</v>
      </c>
      <c r="E10" s="92">
        <v>84.275999999999996</v>
      </c>
      <c r="G10" s="611"/>
    </row>
    <row r="11" spans="1:36" x14ac:dyDescent="0.2">
      <c r="A11" s="203" t="s">
        <v>271</v>
      </c>
      <c r="B11" s="204">
        <v>171.89791560291619</v>
      </c>
      <c r="C11" s="92">
        <v>34.379583120583234</v>
      </c>
      <c r="D11" s="92">
        <v>47.655135552349847</v>
      </c>
      <c r="E11" s="92">
        <v>89.863196929983104</v>
      </c>
      <c r="G11" s="611"/>
    </row>
    <row r="12" spans="1:36" x14ac:dyDescent="0.2">
      <c r="A12" s="203" t="s">
        <v>272</v>
      </c>
      <c r="B12" s="204">
        <v>149.31</v>
      </c>
      <c r="C12" s="92">
        <v>24.885000000000002</v>
      </c>
      <c r="D12" s="92">
        <v>40.764899999999997</v>
      </c>
      <c r="E12" s="92">
        <v>83.6601</v>
      </c>
      <c r="G12" s="611"/>
    </row>
    <row r="13" spans="1:36" x14ac:dyDescent="0.2">
      <c r="A13" s="203" t="s">
        <v>273</v>
      </c>
      <c r="B13" s="204">
        <v>148.1601</v>
      </c>
      <c r="C13" s="92">
        <v>26.717395081967215</v>
      </c>
      <c r="D13" s="92">
        <v>49.325938251366125</v>
      </c>
      <c r="E13" s="92">
        <v>72.116766666666663</v>
      </c>
      <c r="G13" s="611"/>
    </row>
    <row r="14" spans="1:36" x14ac:dyDescent="0.2">
      <c r="A14" s="203" t="s">
        <v>205</v>
      </c>
      <c r="B14" s="204">
        <v>155.55333333333334</v>
      </c>
      <c r="C14" s="92">
        <v>25.925555555555558</v>
      </c>
      <c r="D14" s="92">
        <v>37.199944444444455</v>
      </c>
      <c r="E14" s="92">
        <v>92.427833333333325</v>
      </c>
      <c r="G14" s="611"/>
    </row>
    <row r="15" spans="1:36" x14ac:dyDescent="0.2">
      <c r="A15" s="203" t="s">
        <v>274</v>
      </c>
      <c r="B15" s="204">
        <v>171.31333333333333</v>
      </c>
      <c r="C15" s="92">
        <v>33.157419354838709</v>
      </c>
      <c r="D15" s="92">
        <v>51.052347311827958</v>
      </c>
      <c r="E15" s="92">
        <v>87.103566666666666</v>
      </c>
      <c r="G15" s="611"/>
    </row>
    <row r="16" spans="1:36" x14ac:dyDescent="0.2">
      <c r="A16" s="203" t="s">
        <v>234</v>
      </c>
      <c r="B16" s="205">
        <v>169.17406666666668</v>
      </c>
      <c r="C16" s="195">
        <v>28.195677777777782</v>
      </c>
      <c r="D16" s="195">
        <v>60.889922222222218</v>
      </c>
      <c r="E16" s="195">
        <v>80.088466666666676</v>
      </c>
      <c r="G16" s="611"/>
    </row>
    <row r="17" spans="1:11" x14ac:dyDescent="0.2">
      <c r="A17" s="203" t="s">
        <v>235</v>
      </c>
      <c r="B17" s="204">
        <v>162.66</v>
      </c>
      <c r="C17" s="92">
        <v>31.482580645161288</v>
      </c>
      <c r="D17" s="92">
        <v>42.433019354838692</v>
      </c>
      <c r="E17" s="92">
        <v>88.744400000000013</v>
      </c>
      <c r="G17" s="611"/>
    </row>
    <row r="18" spans="1:11" x14ac:dyDescent="0.2">
      <c r="A18" s="203" t="s">
        <v>275</v>
      </c>
      <c r="B18" s="204">
        <v>153.92871870983598</v>
      </c>
      <c r="C18" s="92">
        <v>32.725003190280091</v>
      </c>
      <c r="D18" s="92">
        <v>37.122294688964018</v>
      </c>
      <c r="E18" s="92">
        <v>84.081420830591867</v>
      </c>
      <c r="G18" s="611"/>
    </row>
    <row r="19" spans="1:11" x14ac:dyDescent="0.2">
      <c r="A19" s="3" t="s">
        <v>276</v>
      </c>
      <c r="B19" s="204">
        <v>170.49533333333335</v>
      </c>
      <c r="C19" s="92">
        <v>31.881241192411931</v>
      </c>
      <c r="D19" s="92">
        <v>57.121992140921407</v>
      </c>
      <c r="E19" s="92">
        <v>81.492100000000008</v>
      </c>
      <c r="G19" s="611"/>
    </row>
    <row r="20" spans="1:11" x14ac:dyDescent="0.2">
      <c r="A20" s="3" t="s">
        <v>206</v>
      </c>
      <c r="B20" s="204">
        <v>170.52436666666665</v>
      </c>
      <c r="C20" s="92">
        <v>30.750295628415302</v>
      </c>
      <c r="D20" s="92">
        <v>61.739837704918017</v>
      </c>
      <c r="E20" s="92">
        <v>78.034233333333333</v>
      </c>
      <c r="G20" s="611"/>
    </row>
    <row r="21" spans="1:11" x14ac:dyDescent="0.2">
      <c r="A21" s="3" t="s">
        <v>277</v>
      </c>
      <c r="B21" s="204">
        <v>157.77333333333334</v>
      </c>
      <c r="C21" s="92">
        <v>27.382148760330576</v>
      </c>
      <c r="D21" s="92">
        <v>49.020117906336097</v>
      </c>
      <c r="E21" s="92">
        <v>81.371066666666664</v>
      </c>
      <c r="G21" s="611"/>
    </row>
    <row r="22" spans="1:11" x14ac:dyDescent="0.2">
      <c r="A22" s="194" t="s">
        <v>278</v>
      </c>
      <c r="B22" s="204">
        <v>142.77696666666665</v>
      </c>
      <c r="C22" s="92">
        <v>24.779473553719008</v>
      </c>
      <c r="D22" s="92">
        <v>41.000193112947635</v>
      </c>
      <c r="E22" s="92">
        <v>76.99730000000001</v>
      </c>
      <c r="G22" s="611"/>
    </row>
    <row r="23" spans="1:11" x14ac:dyDescent="0.2">
      <c r="A23" s="194" t="s">
        <v>279</v>
      </c>
      <c r="B23" s="206">
        <v>148.03333333333333</v>
      </c>
      <c r="C23" s="207">
        <v>21.509116809116811</v>
      </c>
      <c r="D23" s="207">
        <v>44.085949857549871</v>
      </c>
      <c r="E23" s="207">
        <v>82.438266666666649</v>
      </c>
      <c r="G23" s="611"/>
    </row>
    <row r="24" spans="1:11" x14ac:dyDescent="0.2">
      <c r="A24" s="194" t="s">
        <v>280</v>
      </c>
      <c r="B24" s="206">
        <v>121</v>
      </c>
      <c r="C24" s="207">
        <v>18.457627118644066</v>
      </c>
      <c r="D24" s="207">
        <v>47.240372881355938</v>
      </c>
      <c r="E24" s="207">
        <v>55.302</v>
      </c>
      <c r="G24" s="611"/>
    </row>
    <row r="25" spans="1:11" x14ac:dyDescent="0.2">
      <c r="A25" s="194" t="s">
        <v>541</v>
      </c>
      <c r="B25" s="206">
        <v>170.37</v>
      </c>
      <c r="C25" s="207">
        <v>29.568347107438019</v>
      </c>
      <c r="D25" s="207">
        <v>52.425119559228648</v>
      </c>
      <c r="E25" s="207">
        <v>88.376533333333342</v>
      </c>
      <c r="G25" s="611"/>
    </row>
    <row r="26" spans="1:11" x14ac:dyDescent="0.2">
      <c r="A26" s="3" t="s">
        <v>281</v>
      </c>
      <c r="B26" s="206">
        <v>150.69023965376761</v>
      </c>
      <c r="C26" s="207">
        <v>28.177849691354918</v>
      </c>
      <c r="D26" s="207">
        <v>38.421884160792075</v>
      </c>
      <c r="E26" s="207">
        <v>84.090505801620608</v>
      </c>
      <c r="G26" s="611"/>
    </row>
    <row r="27" spans="1:11" x14ac:dyDescent="0.2">
      <c r="A27" s="194" t="s">
        <v>236</v>
      </c>
      <c r="B27" s="206">
        <v>155.24666666666667</v>
      </c>
      <c r="C27" s="207">
        <v>29.029864498644987</v>
      </c>
      <c r="D27" s="207">
        <v>44.273768834688354</v>
      </c>
      <c r="E27" s="207">
        <v>81.943033333333332</v>
      </c>
      <c r="G27" s="611"/>
    </row>
    <row r="28" spans="1:11" x14ac:dyDescent="0.2">
      <c r="A28" s="194" t="s">
        <v>543</v>
      </c>
      <c r="B28" s="204">
        <v>147.43048821708391</v>
      </c>
      <c r="C28" s="92">
        <v>25.587109525279025</v>
      </c>
      <c r="D28" s="92">
        <v>40.295870794385799</v>
      </c>
      <c r="E28" s="92">
        <v>81.547507897419081</v>
      </c>
      <c r="G28" s="611"/>
    </row>
    <row r="29" spans="1:11" x14ac:dyDescent="0.2">
      <c r="A29" s="3" t="s">
        <v>282</v>
      </c>
      <c r="B29" s="206">
        <v>142.16963210583378</v>
      </c>
      <c r="C29" s="207">
        <v>22.699353025301193</v>
      </c>
      <c r="D29" s="207">
        <v>37.192347723725462</v>
      </c>
      <c r="E29" s="207">
        <v>82.27793135680713</v>
      </c>
      <c r="G29" s="611"/>
    </row>
    <row r="30" spans="1:11" x14ac:dyDescent="0.2">
      <c r="A30" s="3" t="s">
        <v>237</v>
      </c>
      <c r="B30" s="204">
        <v>157.79659043735603</v>
      </c>
      <c r="C30" s="92">
        <v>31.559318087471205</v>
      </c>
      <c r="D30" s="92">
        <v>36.952412331143343</v>
      </c>
      <c r="E30" s="92">
        <v>89.284860018741483</v>
      </c>
      <c r="G30" s="611"/>
    </row>
    <row r="31" spans="1:11" x14ac:dyDescent="0.2">
      <c r="A31" s="643" t="s">
        <v>283</v>
      </c>
      <c r="B31" s="644">
        <v>160.07209753754981</v>
      </c>
      <c r="C31" s="644">
        <v>28.345592401498465</v>
      </c>
      <c r="D31" s="644">
        <v>50.089136367563256</v>
      </c>
      <c r="E31" s="644">
        <v>81.637368768488088</v>
      </c>
      <c r="G31" s="611"/>
    </row>
    <row r="32" spans="1:11" x14ac:dyDescent="0.2">
      <c r="A32" s="642" t="s">
        <v>284</v>
      </c>
      <c r="B32" s="641">
        <v>162.36645439441267</v>
      </c>
      <c r="C32" s="641">
        <v>28.234728335418314</v>
      </c>
      <c r="D32" s="641">
        <v>53.110374607062084</v>
      </c>
      <c r="E32" s="641">
        <v>81.021351451932276</v>
      </c>
      <c r="G32" s="611"/>
      <c r="H32" s="612"/>
      <c r="I32" s="612"/>
      <c r="J32" s="612"/>
      <c r="K32" s="612"/>
    </row>
    <row r="33" spans="1:11" x14ac:dyDescent="0.2">
      <c r="A33" s="640" t="s">
        <v>285</v>
      </c>
      <c r="B33" s="645">
        <v>15.659658524412691</v>
      </c>
      <c r="C33" s="645">
        <v>2.773218308393524</v>
      </c>
      <c r="D33" s="645">
        <v>15.068060554086884</v>
      </c>
      <c r="E33" s="645">
        <v>-2.1816203380677166</v>
      </c>
      <c r="G33" s="611"/>
      <c r="H33" s="612"/>
      <c r="I33" s="612"/>
      <c r="J33" s="612"/>
      <c r="K33" s="612"/>
    </row>
    <row r="34" spans="1:11" x14ac:dyDescent="0.2">
      <c r="A34" s="80"/>
      <c r="B34" s="3"/>
      <c r="C34" s="3"/>
      <c r="D34" s="3"/>
      <c r="E34" s="55" t="s">
        <v>566</v>
      </c>
    </row>
    <row r="35" spans="1:11" s="1" customFormat="1" x14ac:dyDescent="0.2">
      <c r="A35" s="806" t="s">
        <v>655</v>
      </c>
      <c r="B35" s="806"/>
      <c r="C35" s="806"/>
      <c r="D35" s="806"/>
      <c r="E35" s="806"/>
    </row>
    <row r="36" spans="1:11" s="1" customFormat="1" x14ac:dyDescent="0.2">
      <c r="A36" s="806"/>
      <c r="B36" s="806"/>
      <c r="C36" s="806"/>
      <c r="D36" s="806"/>
      <c r="E36" s="806"/>
    </row>
    <row r="37" spans="1:11" s="1" customFormat="1" x14ac:dyDescent="0.2">
      <c r="A37" s="806"/>
      <c r="B37" s="806"/>
      <c r="C37" s="806"/>
      <c r="D37" s="806"/>
      <c r="E37" s="806"/>
    </row>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sheetData>
  <sortState xmlns:xlrd2="http://schemas.microsoft.com/office/spreadsheetml/2017/richdata2" ref="G6:K31">
    <sortCondition ref="G5"/>
  </sortState>
  <mergeCells count="2">
    <mergeCell ref="A1:C2"/>
    <mergeCell ref="A35:E37"/>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5"/>
  <sheetViews>
    <sheetView workbookViewId="0">
      <selection sqref="A1:C2"/>
    </sheetView>
  </sheetViews>
  <sheetFormatPr baseColWidth="10" defaultRowHeight="14.25" x14ac:dyDescent="0.2"/>
  <cols>
    <col min="1" max="1" width="22.625" bestFit="1" customWidth="1"/>
    <col min="4" max="26" width="11" style="1"/>
  </cols>
  <sheetData>
    <row r="1" spans="1:3" x14ac:dyDescent="0.2">
      <c r="A1" s="762" t="s">
        <v>35</v>
      </c>
      <c r="B1" s="762"/>
      <c r="C1" s="762"/>
    </row>
    <row r="2" spans="1:3" x14ac:dyDescent="0.2">
      <c r="A2" s="762"/>
      <c r="B2" s="762"/>
      <c r="C2" s="762"/>
    </row>
    <row r="3" spans="1:3" x14ac:dyDescent="0.2">
      <c r="A3" s="54"/>
      <c r="B3" s="3"/>
      <c r="C3" s="55" t="s">
        <v>256</v>
      </c>
    </row>
    <row r="4" spans="1:3" x14ac:dyDescent="0.2">
      <c r="A4" s="57"/>
      <c r="B4" s="202" t="s">
        <v>261</v>
      </c>
      <c r="C4" s="202" t="s">
        <v>264</v>
      </c>
    </row>
    <row r="5" spans="1:3" x14ac:dyDescent="0.2">
      <c r="A5" s="668" t="s">
        <v>265</v>
      </c>
      <c r="B5" s="669">
        <v>99.119933333333336</v>
      </c>
      <c r="C5" s="670">
        <v>72.246133333333347</v>
      </c>
    </row>
    <row r="6" spans="1:3" x14ac:dyDescent="0.2">
      <c r="A6" s="203" t="s">
        <v>266</v>
      </c>
      <c r="B6" s="462">
        <v>105.518</v>
      </c>
      <c r="C6" s="463">
        <v>70.4726</v>
      </c>
    </row>
    <row r="7" spans="1:3" x14ac:dyDescent="0.2">
      <c r="A7" s="203" t="s">
        <v>267</v>
      </c>
      <c r="B7" s="462">
        <v>115.63103333333333</v>
      </c>
      <c r="C7" s="463">
        <v>73.664099999999991</v>
      </c>
    </row>
    <row r="8" spans="1:3" x14ac:dyDescent="0.2">
      <c r="A8" s="203" t="s">
        <v>233</v>
      </c>
      <c r="B8" s="462">
        <v>89.022666666666666</v>
      </c>
      <c r="C8" s="463">
        <v>72.470133333333351</v>
      </c>
    </row>
    <row r="9" spans="1:3" x14ac:dyDescent="0.2">
      <c r="A9" s="203" t="s">
        <v>268</v>
      </c>
      <c r="B9" s="462">
        <v>0</v>
      </c>
      <c r="C9" s="463">
        <v>0</v>
      </c>
    </row>
    <row r="10" spans="1:3" x14ac:dyDescent="0.2">
      <c r="A10" s="203" t="s">
        <v>269</v>
      </c>
      <c r="B10" s="462">
        <v>110.20656666666666</v>
      </c>
      <c r="C10" s="463">
        <v>84.140533333333323</v>
      </c>
    </row>
    <row r="11" spans="1:3" x14ac:dyDescent="0.2">
      <c r="A11" s="203" t="s">
        <v>270</v>
      </c>
      <c r="B11" s="462">
        <v>93.8</v>
      </c>
      <c r="C11" s="463">
        <v>69.426000000000016</v>
      </c>
    </row>
    <row r="12" spans="1:3" x14ac:dyDescent="0.2">
      <c r="A12" s="203" t="s">
        <v>271</v>
      </c>
      <c r="B12" s="462">
        <v>184.65207118455791</v>
      </c>
      <c r="C12" s="463">
        <v>107.53190583257424</v>
      </c>
    </row>
    <row r="13" spans="1:3" x14ac:dyDescent="0.2">
      <c r="A13" s="203" t="s">
        <v>272</v>
      </c>
      <c r="B13" s="462">
        <v>0</v>
      </c>
      <c r="C13" s="463">
        <v>0</v>
      </c>
    </row>
    <row r="14" spans="1:3" x14ac:dyDescent="0.2">
      <c r="A14" s="203" t="s">
        <v>273</v>
      </c>
      <c r="B14" s="462">
        <v>113.86359999999999</v>
      </c>
      <c r="C14" s="463">
        <v>70.618666666666655</v>
      </c>
    </row>
    <row r="15" spans="1:3" x14ac:dyDescent="0.2">
      <c r="A15" s="203" t="s">
        <v>205</v>
      </c>
      <c r="B15" s="462">
        <v>113.89666666666668</v>
      </c>
      <c r="C15" s="463">
        <v>89.113866666666667</v>
      </c>
    </row>
    <row r="16" spans="1:3" x14ac:dyDescent="0.2">
      <c r="A16" s="203" t="s">
        <v>274</v>
      </c>
      <c r="B16" s="462">
        <v>143.54000000000002</v>
      </c>
      <c r="C16" s="463">
        <v>88.178133333333321</v>
      </c>
    </row>
    <row r="17" spans="1:3" x14ac:dyDescent="0.2">
      <c r="A17" s="203" t="s">
        <v>234</v>
      </c>
      <c r="B17" s="462">
        <v>118.68476666666668</v>
      </c>
      <c r="C17" s="463">
        <v>83.283999999999992</v>
      </c>
    </row>
    <row r="18" spans="1:3" x14ac:dyDescent="0.2">
      <c r="A18" s="203" t="s">
        <v>235</v>
      </c>
      <c r="B18" s="462">
        <v>0</v>
      </c>
      <c r="C18" s="463">
        <v>0</v>
      </c>
    </row>
    <row r="19" spans="1:3" x14ac:dyDescent="0.2">
      <c r="A19" s="203" t="s">
        <v>275</v>
      </c>
      <c r="B19" s="462">
        <v>154.10476946040961</v>
      </c>
      <c r="C19" s="463">
        <v>84.178783981403157</v>
      </c>
    </row>
    <row r="20" spans="1:3" x14ac:dyDescent="0.2">
      <c r="A20" s="203" t="s">
        <v>276</v>
      </c>
      <c r="B20" s="462">
        <v>100.57583333333334</v>
      </c>
      <c r="C20" s="463">
        <v>68.182933333333338</v>
      </c>
    </row>
    <row r="21" spans="1:3" x14ac:dyDescent="0.2">
      <c r="A21" s="203" t="s">
        <v>206</v>
      </c>
      <c r="B21" s="462">
        <v>147.53056666666666</v>
      </c>
      <c r="C21" s="463">
        <v>80.605866666666657</v>
      </c>
    </row>
    <row r="22" spans="1:3" x14ac:dyDescent="0.2">
      <c r="A22" s="203" t="s">
        <v>277</v>
      </c>
      <c r="B22" s="462">
        <v>110.68133333333333</v>
      </c>
      <c r="C22" s="463">
        <v>78.161033333333336</v>
      </c>
    </row>
    <row r="23" spans="1:3" x14ac:dyDescent="0.2">
      <c r="A23" s="203" t="s">
        <v>278</v>
      </c>
      <c r="B23" s="462">
        <v>90.456066666666658</v>
      </c>
      <c r="C23" s="463">
        <v>72.643233333333342</v>
      </c>
    </row>
    <row r="24" spans="1:3" x14ac:dyDescent="0.2">
      <c r="A24" s="203" t="s">
        <v>279</v>
      </c>
      <c r="B24" s="462">
        <v>94.11</v>
      </c>
      <c r="C24" s="463">
        <v>72.179566666666673</v>
      </c>
    </row>
    <row r="25" spans="1:3" x14ac:dyDescent="0.2">
      <c r="A25" s="203" t="s">
        <v>280</v>
      </c>
      <c r="B25" s="462">
        <v>100</v>
      </c>
      <c r="C25" s="463">
        <v>61.536999999999999</v>
      </c>
    </row>
    <row r="26" spans="1:3" x14ac:dyDescent="0.2">
      <c r="A26" s="203" t="s">
        <v>541</v>
      </c>
      <c r="B26" s="462">
        <v>0</v>
      </c>
      <c r="C26" s="463">
        <v>0</v>
      </c>
    </row>
    <row r="27" spans="1:3" x14ac:dyDescent="0.2">
      <c r="A27" s="203" t="s">
        <v>281</v>
      </c>
      <c r="B27" s="462">
        <v>118.23174784877783</v>
      </c>
      <c r="C27" s="463">
        <v>90.743174873975136</v>
      </c>
    </row>
    <row r="28" spans="1:3" x14ac:dyDescent="0.2">
      <c r="A28" s="203" t="s">
        <v>236</v>
      </c>
      <c r="B28" s="462">
        <v>158.85999999999999</v>
      </c>
      <c r="C28" s="463">
        <v>82.2346</v>
      </c>
    </row>
    <row r="29" spans="1:3" x14ac:dyDescent="0.2">
      <c r="A29" s="203" t="s">
        <v>543</v>
      </c>
      <c r="B29" s="462">
        <v>97.415603014138156</v>
      </c>
      <c r="C29" s="463">
        <v>71.32301312994899</v>
      </c>
    </row>
    <row r="30" spans="1:3" x14ac:dyDescent="0.2">
      <c r="A30" s="203" t="s">
        <v>282</v>
      </c>
      <c r="B30" s="462">
        <v>94.364986271903874</v>
      </c>
      <c r="C30" s="463">
        <v>77.24399783827387</v>
      </c>
    </row>
    <row r="31" spans="1:3" x14ac:dyDescent="0.2">
      <c r="A31" s="203" t="s">
        <v>237</v>
      </c>
      <c r="B31" s="462">
        <v>127.33039224777588</v>
      </c>
      <c r="C31" s="463">
        <v>64.882814114061688</v>
      </c>
    </row>
    <row r="32" spans="1:3" x14ac:dyDescent="0.2">
      <c r="A32" s="643" t="s">
        <v>283</v>
      </c>
      <c r="B32" s="647">
        <v>110.32515385081891</v>
      </c>
      <c r="C32" s="647">
        <v>74.983232342984309</v>
      </c>
    </row>
    <row r="33" spans="1:5" x14ac:dyDescent="0.2">
      <c r="A33" s="642" t="s">
        <v>284</v>
      </c>
      <c r="B33" s="646">
        <v>108.89652767984319</v>
      </c>
      <c r="C33" s="646">
        <v>74.304837177232258</v>
      </c>
    </row>
    <row r="34" spans="1:5" x14ac:dyDescent="0.2">
      <c r="A34" s="640" t="s">
        <v>285</v>
      </c>
      <c r="B34" s="656">
        <v>9.776594346509853</v>
      </c>
      <c r="C34" s="656">
        <v>2.0587038438989111</v>
      </c>
    </row>
    <row r="35" spans="1:5" x14ac:dyDescent="0.2">
      <c r="A35" s="80"/>
      <c r="B35" s="3"/>
      <c r="C35" s="55" t="s">
        <v>511</v>
      </c>
    </row>
    <row r="36" spans="1:5" x14ac:dyDescent="0.2">
      <c r="A36" s="80" t="s">
        <v>481</v>
      </c>
      <c r="B36" s="80"/>
      <c r="C36" s="80"/>
    </row>
    <row r="37" spans="1:5" s="1" customFormat="1" x14ac:dyDescent="0.2">
      <c r="A37" s="806"/>
      <c r="B37" s="806"/>
      <c r="C37" s="806"/>
      <c r="D37" s="806"/>
      <c r="E37" s="806"/>
    </row>
    <row r="38" spans="1:5" s="1" customFormat="1" x14ac:dyDescent="0.2">
      <c r="A38" s="806"/>
      <c r="B38" s="806"/>
      <c r="C38" s="806"/>
      <c r="D38" s="806"/>
      <c r="E38" s="806"/>
    </row>
    <row r="39" spans="1:5" s="1" customFormat="1" x14ac:dyDescent="0.2">
      <c r="A39" s="806"/>
      <c r="B39" s="806"/>
      <c r="C39" s="806"/>
      <c r="D39" s="806"/>
      <c r="E39" s="806"/>
    </row>
    <row r="40" spans="1:5" s="1" customFormat="1" x14ac:dyDescent="0.2"/>
    <row r="41" spans="1:5" s="1" customFormat="1" x14ac:dyDescent="0.2"/>
    <row r="42" spans="1:5" s="1" customFormat="1" x14ac:dyDescent="0.2"/>
    <row r="43" spans="1:5" s="1" customFormat="1" x14ac:dyDescent="0.2"/>
    <row r="44" spans="1:5" s="1" customFormat="1" x14ac:dyDescent="0.2"/>
    <row r="45" spans="1:5" s="1" customFormat="1" x14ac:dyDescent="0.2"/>
    <row r="46" spans="1:5" s="1" customFormat="1" x14ac:dyDescent="0.2"/>
    <row r="47" spans="1:5" s="1" customFormat="1" x14ac:dyDescent="0.2"/>
    <row r="48" spans="1:5"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sortState xmlns:xlrd2="http://schemas.microsoft.com/office/spreadsheetml/2017/richdata2" ref="A6:A32">
    <sortCondition ref="A6"/>
  </sortState>
  <mergeCells count="2">
    <mergeCell ref="A1:C2"/>
    <mergeCell ref="A37:E39"/>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election activeCell="M5" sqref="M5"/>
    </sheetView>
  </sheetViews>
  <sheetFormatPr baseColWidth="10" defaultColWidth="11" defaultRowHeight="12.75" x14ac:dyDescent="0.2"/>
  <cols>
    <col min="1" max="1" width="16.125" style="18" bestFit="1" customWidth="1"/>
    <col min="2" max="13" width="8.5" style="18" customWidth="1"/>
    <col min="14" max="16384" width="11" style="18"/>
  </cols>
  <sheetData>
    <row r="1" spans="1:13" x14ac:dyDescent="0.2">
      <c r="A1" s="158" t="s">
        <v>20</v>
      </c>
    </row>
    <row r="2" spans="1:13" x14ac:dyDescent="0.2">
      <c r="A2" s="158"/>
      <c r="M2" s="161" t="s">
        <v>286</v>
      </c>
    </row>
    <row r="3" spans="1:13" x14ac:dyDescent="0.2">
      <c r="A3" s="536"/>
      <c r="B3" s="145">
        <v>2023</v>
      </c>
      <c r="C3" s="145" t="s">
        <v>506</v>
      </c>
      <c r="D3" s="145" t="s">
        <v>506</v>
      </c>
      <c r="E3" s="145" t="s">
        <v>506</v>
      </c>
      <c r="F3" s="145" t="s">
        <v>506</v>
      </c>
      <c r="G3" s="145" t="s">
        <v>506</v>
      </c>
      <c r="H3" s="145">
        <v>2024</v>
      </c>
      <c r="I3" s="145" t="s">
        <v>506</v>
      </c>
      <c r="J3" s="145" t="s">
        <v>506</v>
      </c>
      <c r="K3" s="145" t="s">
        <v>506</v>
      </c>
      <c r="L3" s="145" t="s">
        <v>506</v>
      </c>
      <c r="M3" s="145" t="s">
        <v>506</v>
      </c>
    </row>
    <row r="4" spans="1:13" x14ac:dyDescent="0.2">
      <c r="A4" s="440"/>
      <c r="B4" s="537">
        <v>45108</v>
      </c>
      <c r="C4" s="537">
        <v>45139</v>
      </c>
      <c r="D4" s="537">
        <v>45170</v>
      </c>
      <c r="E4" s="537">
        <v>45200</v>
      </c>
      <c r="F4" s="537">
        <v>45231</v>
      </c>
      <c r="G4" s="537">
        <v>45261</v>
      </c>
      <c r="H4" s="537">
        <v>45292</v>
      </c>
      <c r="I4" s="537">
        <v>45323</v>
      </c>
      <c r="J4" s="537">
        <v>45352</v>
      </c>
      <c r="K4" s="537">
        <v>45383</v>
      </c>
      <c r="L4" s="537">
        <v>45413</v>
      </c>
      <c r="M4" s="537">
        <v>45444</v>
      </c>
    </row>
    <row r="5" spans="1:13" x14ac:dyDescent="0.2">
      <c r="A5" s="538" t="s">
        <v>287</v>
      </c>
      <c r="B5" s="539">
        <v>79.811000000000007</v>
      </c>
      <c r="C5" s="539">
        <v>86.249523809523794</v>
      </c>
      <c r="D5" s="539">
        <v>93.750476190476206</v>
      </c>
      <c r="E5" s="539">
        <v>90.75500000000001</v>
      </c>
      <c r="F5" s="539">
        <v>82.941363636363619</v>
      </c>
      <c r="G5" s="539">
        <v>77.688947368421054</v>
      </c>
      <c r="H5" s="539">
        <v>80.12409090909091</v>
      </c>
      <c r="I5" s="539">
        <v>83.478095238095221</v>
      </c>
      <c r="J5" s="539">
        <v>85.408500000000004</v>
      </c>
      <c r="K5" s="539">
        <v>89.938095238095229</v>
      </c>
      <c r="L5" s="539">
        <v>81.746190476190492</v>
      </c>
      <c r="M5" s="539">
        <v>82.246000000000009</v>
      </c>
    </row>
    <row r="6" spans="1:13" x14ac:dyDescent="0.2">
      <c r="A6" s="540" t="s">
        <v>288</v>
      </c>
      <c r="B6" s="539">
        <v>76.069499999999977</v>
      </c>
      <c r="C6" s="539">
        <v>81.386086956521751</v>
      </c>
      <c r="D6" s="539">
        <v>89.424750000000017</v>
      </c>
      <c r="E6" s="539">
        <v>85.639523809523794</v>
      </c>
      <c r="F6" s="539">
        <v>77.684999999999988</v>
      </c>
      <c r="G6" s="539">
        <v>71.900000000000006</v>
      </c>
      <c r="H6" s="539">
        <v>74.152380952380966</v>
      </c>
      <c r="I6" s="539">
        <v>77.248999999999995</v>
      </c>
      <c r="J6" s="539">
        <v>81.278000000000006</v>
      </c>
      <c r="K6" s="539">
        <v>85.347272727272724</v>
      </c>
      <c r="L6" s="539">
        <v>80.024545454545489</v>
      </c>
      <c r="M6" s="539">
        <v>79.767368421052609</v>
      </c>
    </row>
    <row r="7" spans="1:13" x14ac:dyDescent="0.2">
      <c r="A7" s="541" t="s">
        <v>289</v>
      </c>
      <c r="B7" s="542">
        <v>1.1058142857142859</v>
      </c>
      <c r="C7" s="542">
        <v>1.0908869565217392</v>
      </c>
      <c r="D7" s="542">
        <v>1.0683809523809522</v>
      </c>
      <c r="E7" s="542">
        <v>1.0562545454545453</v>
      </c>
      <c r="F7" s="542">
        <v>1.0808227272727271</v>
      </c>
      <c r="G7" s="542">
        <v>1.0903052631578947</v>
      </c>
      <c r="H7" s="542">
        <v>1.0905136363636365</v>
      </c>
      <c r="I7" s="542">
        <v>1.0794714285714286</v>
      </c>
      <c r="J7" s="542">
        <v>1.0872199999999999</v>
      </c>
      <c r="K7" s="542">
        <v>1.0727761904761905</v>
      </c>
      <c r="L7" s="542">
        <v>1.0812227272727271</v>
      </c>
      <c r="M7" s="542">
        <v>1.0759000000000001</v>
      </c>
    </row>
    <row r="8" spans="1:13" x14ac:dyDescent="0.2">
      <c r="M8" s="161" t="s">
        <v>290</v>
      </c>
    </row>
    <row r="9" spans="1:13" x14ac:dyDescent="0.2">
      <c r="A9" s="543"/>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election activeCell="C31" sqref="C31"/>
    </sheetView>
  </sheetViews>
  <sheetFormatPr baseColWidth="10" defaultColWidth="11" defaultRowHeight="12.75" x14ac:dyDescent="0.2"/>
  <cols>
    <col min="1" max="1" width="16.5" style="18" bestFit="1" customWidth="1"/>
    <col min="2" max="13" width="7.125" style="18" customWidth="1"/>
    <col min="14" max="16384" width="11" style="18"/>
  </cols>
  <sheetData>
    <row r="1" spans="1:13" x14ac:dyDescent="0.2">
      <c r="A1" s="158" t="s">
        <v>21</v>
      </c>
    </row>
    <row r="2" spans="1:13" x14ac:dyDescent="0.2">
      <c r="A2" s="159"/>
      <c r="M2" s="161" t="s">
        <v>286</v>
      </c>
    </row>
    <row r="3" spans="1:13" x14ac:dyDescent="0.2">
      <c r="A3" s="544"/>
      <c r="B3" s="145">
        <v>2023</v>
      </c>
      <c r="C3" s="145" t="s">
        <v>506</v>
      </c>
      <c r="D3" s="145" t="s">
        <v>506</v>
      </c>
      <c r="E3" s="145" t="s">
        <v>506</v>
      </c>
      <c r="F3" s="145" t="s">
        <v>506</v>
      </c>
      <c r="G3" s="145" t="s">
        <v>506</v>
      </c>
      <c r="H3" s="145">
        <v>2024</v>
      </c>
      <c r="I3" s="145" t="s">
        <v>506</v>
      </c>
      <c r="J3" s="145" t="s">
        <v>506</v>
      </c>
      <c r="K3" s="145" t="s">
        <v>506</v>
      </c>
      <c r="L3" s="145" t="s">
        <v>506</v>
      </c>
      <c r="M3" s="145" t="s">
        <v>506</v>
      </c>
    </row>
    <row r="4" spans="1:13" x14ac:dyDescent="0.2">
      <c r="A4" s="440"/>
      <c r="B4" s="537">
        <v>45108</v>
      </c>
      <c r="C4" s="537">
        <v>45139</v>
      </c>
      <c r="D4" s="537">
        <v>45170</v>
      </c>
      <c r="E4" s="537">
        <v>45200</v>
      </c>
      <c r="F4" s="537">
        <v>45231</v>
      </c>
      <c r="G4" s="537">
        <v>45261</v>
      </c>
      <c r="H4" s="537">
        <v>45292</v>
      </c>
      <c r="I4" s="537">
        <v>45323</v>
      </c>
      <c r="J4" s="537">
        <v>45352</v>
      </c>
      <c r="K4" s="537">
        <v>45383</v>
      </c>
      <c r="L4" s="537">
        <v>45413</v>
      </c>
      <c r="M4" s="537">
        <v>45444</v>
      </c>
    </row>
    <row r="5" spans="1:13" x14ac:dyDescent="0.2">
      <c r="A5" s="485" t="s">
        <v>291</v>
      </c>
      <c r="B5" s="396"/>
      <c r="C5" s="396"/>
      <c r="D5" s="396"/>
      <c r="E5" s="396"/>
      <c r="F5" s="396"/>
      <c r="G5" s="396"/>
      <c r="H5" s="396"/>
      <c r="I5" s="396"/>
      <c r="J5" s="396"/>
      <c r="K5" s="396"/>
      <c r="L5" s="396"/>
      <c r="M5" s="396"/>
    </row>
    <row r="6" spans="1:13" x14ac:dyDescent="0.2">
      <c r="A6" s="545" t="s">
        <v>292</v>
      </c>
      <c r="B6" s="395">
        <v>82.379047619047611</v>
      </c>
      <c r="C6" s="395">
        <v>88.711304347826072</v>
      </c>
      <c r="D6" s="395">
        <v>97.76857142857142</v>
      </c>
      <c r="E6" s="395">
        <v>94.848181818181814</v>
      </c>
      <c r="F6" s="395">
        <v>89.39318181818183</v>
      </c>
      <c r="G6" s="395">
        <v>82.944761904761918</v>
      </c>
      <c r="H6" s="395">
        <v>81.853478260869565</v>
      </c>
      <c r="I6" s="395">
        <v>82.4647619047619</v>
      </c>
      <c r="J6" s="395">
        <v>85.329047619047628</v>
      </c>
      <c r="K6" s="395">
        <v>89.192727272727282</v>
      </c>
      <c r="L6" s="395">
        <v>83.605652173913043</v>
      </c>
      <c r="M6" s="395">
        <v>84.632500000000022</v>
      </c>
    </row>
    <row r="7" spans="1:13" x14ac:dyDescent="0.2">
      <c r="A7" s="545" t="s">
        <v>293</v>
      </c>
      <c r="B7" s="395">
        <v>80.799523809523805</v>
      </c>
      <c r="C7" s="395">
        <v>86.173913043478251</v>
      </c>
      <c r="D7" s="395">
        <v>93.403809523809514</v>
      </c>
      <c r="E7" s="395">
        <v>88.972727272727255</v>
      </c>
      <c r="F7" s="395">
        <v>82.817272727272723</v>
      </c>
      <c r="G7" s="395">
        <v>77.540499999999994</v>
      </c>
      <c r="H7" s="395">
        <v>79.738181818181815</v>
      </c>
      <c r="I7" s="395">
        <v>82.785499999999999</v>
      </c>
      <c r="J7" s="395">
        <v>86.469500000000011</v>
      </c>
      <c r="K7" s="395">
        <v>90.96238095238094</v>
      </c>
      <c r="L7" s="395">
        <v>84.523333333333341</v>
      </c>
      <c r="M7" s="395">
        <v>84.105263157894726</v>
      </c>
    </row>
    <row r="8" spans="1:13" x14ac:dyDescent="0.2">
      <c r="A8" s="545" t="s">
        <v>547</v>
      </c>
      <c r="B8" s="395">
        <v>80.72904761904762</v>
      </c>
      <c r="C8" s="395">
        <v>87.013478260869576</v>
      </c>
      <c r="D8" s="395">
        <v>96.116190476190482</v>
      </c>
      <c r="E8" s="395">
        <v>93.150454545454522</v>
      </c>
      <c r="F8" s="395">
        <v>87.597727272727255</v>
      </c>
      <c r="G8" s="395">
        <v>81.192380952380944</v>
      </c>
      <c r="H8" s="395">
        <v>80.103478260869565</v>
      </c>
      <c r="I8" s="395">
        <v>80.855238095238093</v>
      </c>
      <c r="J8" s="395">
        <v>83.676666666666648</v>
      </c>
      <c r="K8" s="395">
        <v>87.63818181818182</v>
      </c>
      <c r="L8" s="395">
        <v>82.146956521739142</v>
      </c>
      <c r="M8" s="395">
        <v>83.182500000000005</v>
      </c>
    </row>
    <row r="9" spans="1:13" x14ac:dyDescent="0.2">
      <c r="A9" s="545" t="s">
        <v>548</v>
      </c>
      <c r="B9" s="395">
        <v>79.179047619047608</v>
      </c>
      <c r="C9" s="395">
        <v>85.511304347826098</v>
      </c>
      <c r="D9" s="395">
        <v>93.90190476190476</v>
      </c>
      <c r="E9" s="395">
        <v>90.900454545454522</v>
      </c>
      <c r="F9" s="395">
        <v>85.347727272727255</v>
      </c>
      <c r="G9" s="395">
        <v>78.942380952380944</v>
      </c>
      <c r="H9" s="395">
        <v>77.853478260869565</v>
      </c>
      <c r="I9" s="395">
        <v>79.057619047619056</v>
      </c>
      <c r="J9" s="395">
        <v>81.926666666666648</v>
      </c>
      <c r="K9" s="395">
        <v>85.88818181818182</v>
      </c>
      <c r="L9" s="395">
        <v>80.396956521739142</v>
      </c>
      <c r="M9" s="395">
        <v>81.337500000000006</v>
      </c>
    </row>
    <row r="10" spans="1:13" x14ac:dyDescent="0.2">
      <c r="A10" s="546" t="s">
        <v>295</v>
      </c>
      <c r="B10" s="447">
        <v>79.766190476190459</v>
      </c>
      <c r="C10" s="447">
        <v>86.751818181818194</v>
      </c>
      <c r="D10" s="447">
        <v>94.744285714285724</v>
      </c>
      <c r="E10" s="447">
        <v>91.371818181818185</v>
      </c>
      <c r="F10" s="447">
        <v>83.995909090909109</v>
      </c>
      <c r="G10" s="447">
        <v>78.71684210526314</v>
      </c>
      <c r="H10" s="447">
        <v>80.971363636363634</v>
      </c>
      <c r="I10" s="447">
        <v>84.329047619047628</v>
      </c>
      <c r="J10" s="447">
        <v>86.256999999999977</v>
      </c>
      <c r="K10" s="447">
        <v>90.78619047619047</v>
      </c>
      <c r="L10" s="447">
        <v>82.597619047619048</v>
      </c>
      <c r="M10" s="447">
        <v>83.095499999999987</v>
      </c>
    </row>
    <row r="11" spans="1:13" x14ac:dyDescent="0.2">
      <c r="A11" s="485" t="s">
        <v>294</v>
      </c>
      <c r="B11" s="397"/>
      <c r="C11" s="397"/>
      <c r="D11" s="397"/>
      <c r="E11" s="397"/>
      <c r="F11" s="397"/>
      <c r="G11" s="397"/>
      <c r="H11" s="397"/>
      <c r="I11" s="397"/>
      <c r="J11" s="397"/>
      <c r="K11" s="397"/>
      <c r="L11" s="397"/>
      <c r="M11" s="397"/>
    </row>
    <row r="12" spans="1:13" x14ac:dyDescent="0.2">
      <c r="A12" s="545" t="s">
        <v>296</v>
      </c>
      <c r="B12" s="395">
        <v>80.611428571428604</v>
      </c>
      <c r="C12" s="395">
        <v>86.476818181818203</v>
      </c>
      <c r="D12" s="395">
        <v>94.444285714285726</v>
      </c>
      <c r="E12" s="395">
        <v>91.071818181818173</v>
      </c>
      <c r="F12" s="395">
        <v>83.695909090909097</v>
      </c>
      <c r="G12" s="395">
        <v>78.416842105263143</v>
      </c>
      <c r="H12" s="395">
        <v>80.671363636363637</v>
      </c>
      <c r="I12" s="395">
        <v>84.029047619047603</v>
      </c>
      <c r="J12" s="395">
        <v>85.957000000000022</v>
      </c>
      <c r="K12" s="395">
        <v>90.486190476190473</v>
      </c>
      <c r="L12" s="395">
        <v>82.297619047619051</v>
      </c>
      <c r="M12" s="395">
        <v>82.795499999999976</v>
      </c>
    </row>
    <row r="13" spans="1:13" x14ac:dyDescent="0.2">
      <c r="A13" s="545" t="s">
        <v>297</v>
      </c>
      <c r="B13" s="395">
        <v>79.705238095238087</v>
      </c>
      <c r="C13" s="395">
        <v>86.335217391304369</v>
      </c>
      <c r="D13" s="395">
        <v>94.107142857142861</v>
      </c>
      <c r="E13" s="395">
        <v>91.62318181818182</v>
      </c>
      <c r="F13" s="395">
        <v>83.442272727272723</v>
      </c>
      <c r="G13" s="395">
        <v>77.907619047619036</v>
      </c>
      <c r="H13" s="395">
        <v>79.470434782608677</v>
      </c>
      <c r="I13" s="395">
        <v>83.466190476190448</v>
      </c>
      <c r="J13" s="395">
        <v>85.351904761904763</v>
      </c>
      <c r="K13" s="395">
        <v>89.360000000000014</v>
      </c>
      <c r="L13" s="395">
        <v>81.153913043478255</v>
      </c>
      <c r="M13" s="395">
        <v>80.995999999999995</v>
      </c>
    </row>
    <row r="14" spans="1:13" x14ac:dyDescent="0.2">
      <c r="A14" s="545" t="s">
        <v>298</v>
      </c>
      <c r="B14" s="395">
        <v>82.26857142857142</v>
      </c>
      <c r="C14" s="395">
        <v>89.297272727272727</v>
      </c>
      <c r="D14" s="395">
        <v>98.15857142857142</v>
      </c>
      <c r="E14" s="395">
        <v>94.949090909090913</v>
      </c>
      <c r="F14" s="395">
        <v>85.759545454545432</v>
      </c>
      <c r="G14" s="395">
        <v>79.119473684210547</v>
      </c>
      <c r="H14" s="395">
        <v>82.178181818181798</v>
      </c>
      <c r="I14" s="395">
        <v>86.079047619047628</v>
      </c>
      <c r="J14" s="395">
        <v>88.801999999999992</v>
      </c>
      <c r="K14" s="395">
        <v>93.117142857142866</v>
      </c>
      <c r="L14" s="395">
        <v>84.007142857142853</v>
      </c>
      <c r="M14" s="395">
        <v>83.635499999999993</v>
      </c>
    </row>
    <row r="15" spans="1:13" x14ac:dyDescent="0.2">
      <c r="A15" s="485" t="s">
        <v>209</v>
      </c>
      <c r="B15" s="397"/>
      <c r="C15" s="397"/>
      <c r="D15" s="397"/>
      <c r="E15" s="397"/>
      <c r="F15" s="397"/>
      <c r="G15" s="397"/>
      <c r="H15" s="397"/>
      <c r="I15" s="397"/>
      <c r="J15" s="397"/>
      <c r="K15" s="397"/>
      <c r="L15" s="397"/>
      <c r="M15" s="397"/>
    </row>
    <row r="16" spans="1:13" x14ac:dyDescent="0.2">
      <c r="A16" s="545" t="s">
        <v>299</v>
      </c>
      <c r="B16" s="395">
        <v>63.88761904761904</v>
      </c>
      <c r="C16" s="395">
        <v>70.692727272727268</v>
      </c>
      <c r="D16" s="395">
        <v>78.179999999999993</v>
      </c>
      <c r="E16" s="395">
        <v>76.521818181818176</v>
      </c>
      <c r="F16" s="395">
        <v>67.327727272727273</v>
      </c>
      <c r="G16" s="395">
        <v>59.86684210526316</v>
      </c>
      <c r="H16" s="395">
        <v>64.446363636363657</v>
      </c>
      <c r="I16" s="395">
        <v>73.21380952380953</v>
      </c>
      <c r="J16" s="395">
        <v>76.591500000000011</v>
      </c>
      <c r="K16" s="395">
        <v>81.245238095238093</v>
      </c>
      <c r="L16" s="395">
        <v>73.217142857142861</v>
      </c>
      <c r="M16" s="395">
        <v>74.822499999999977</v>
      </c>
    </row>
    <row r="17" spans="1:13" x14ac:dyDescent="0.2">
      <c r="A17" s="485" t="s">
        <v>300</v>
      </c>
      <c r="B17" s="486"/>
      <c r="C17" s="486"/>
      <c r="D17" s="486"/>
      <c r="E17" s="486"/>
      <c r="F17" s="486"/>
      <c r="G17" s="486"/>
      <c r="H17" s="486"/>
      <c r="I17" s="486"/>
      <c r="J17" s="486"/>
      <c r="K17" s="486"/>
      <c r="L17" s="486"/>
      <c r="M17" s="486"/>
    </row>
    <row r="18" spans="1:13" x14ac:dyDescent="0.2">
      <c r="A18" s="545" t="s">
        <v>301</v>
      </c>
      <c r="B18" s="395">
        <v>76.069499999999977</v>
      </c>
      <c r="C18" s="395">
        <v>81.386086956521751</v>
      </c>
      <c r="D18" s="395">
        <v>89.424750000000017</v>
      </c>
      <c r="E18" s="395">
        <v>85.639523809523794</v>
      </c>
      <c r="F18" s="395">
        <v>77.684999999999988</v>
      </c>
      <c r="G18" s="395">
        <v>71.900000000000006</v>
      </c>
      <c r="H18" s="395">
        <v>74.152380952380966</v>
      </c>
      <c r="I18" s="395">
        <v>77.248999999999995</v>
      </c>
      <c r="J18" s="395">
        <v>81.278000000000006</v>
      </c>
      <c r="K18" s="395">
        <v>85.347272727272724</v>
      </c>
      <c r="L18" s="395">
        <v>80.024545454545489</v>
      </c>
      <c r="M18" s="395">
        <v>79.767368421052609</v>
      </c>
    </row>
    <row r="19" spans="1:13" x14ac:dyDescent="0.2">
      <c r="A19" s="546" t="s">
        <v>302</v>
      </c>
      <c r="B19" s="447">
        <v>68.944285714285726</v>
      </c>
      <c r="C19" s="447">
        <v>75.425652173913036</v>
      </c>
      <c r="D19" s="447">
        <v>84.479523809523812</v>
      </c>
      <c r="E19" s="447">
        <v>80.922727272727286</v>
      </c>
      <c r="F19" s="447">
        <v>74.25500000000001</v>
      </c>
      <c r="G19" s="447">
        <v>69.134285714285724</v>
      </c>
      <c r="H19" s="447">
        <v>68.72347826086957</v>
      </c>
      <c r="I19" s="447">
        <v>70.791428571428582</v>
      </c>
      <c r="J19" s="447">
        <v>74.138095238095218</v>
      </c>
      <c r="K19" s="447">
        <v>78.702727272727259</v>
      </c>
      <c r="L19" s="447">
        <v>73.554782608695646</v>
      </c>
      <c r="M19" s="447">
        <v>74.212000000000003</v>
      </c>
    </row>
    <row r="20" spans="1:13" x14ac:dyDescent="0.2">
      <c r="A20" s="485" t="s">
        <v>303</v>
      </c>
      <c r="B20" s="486"/>
      <c r="C20" s="486"/>
      <c r="D20" s="486"/>
      <c r="E20" s="486"/>
      <c r="F20" s="486"/>
      <c r="G20" s="486"/>
      <c r="H20" s="486"/>
      <c r="I20" s="486"/>
      <c r="J20" s="486"/>
      <c r="K20" s="486"/>
      <c r="L20" s="486"/>
      <c r="M20" s="486"/>
    </row>
    <row r="21" spans="1:13" x14ac:dyDescent="0.2">
      <c r="A21" s="545" t="s">
        <v>304</v>
      </c>
      <c r="B21" s="395">
        <v>81.586190476190467</v>
      </c>
      <c r="C21" s="395">
        <v>88.324545454545472</v>
      </c>
      <c r="D21" s="395">
        <v>96.244285714285724</v>
      </c>
      <c r="E21" s="395">
        <v>92.871818181818185</v>
      </c>
      <c r="F21" s="395">
        <v>86.011818181818185</v>
      </c>
      <c r="G21" s="395">
        <v>80.043157894736851</v>
      </c>
      <c r="H21" s="395">
        <v>82.748636363636379</v>
      </c>
      <c r="I21" s="395">
        <v>86.61238095238096</v>
      </c>
      <c r="J21" s="395">
        <v>88.098499999999987</v>
      </c>
      <c r="K21" s="395">
        <v>91.625238095238089</v>
      </c>
      <c r="L21" s="395">
        <v>83.364285714285714</v>
      </c>
      <c r="M21" s="395">
        <v>83.505499999999984</v>
      </c>
    </row>
    <row r="22" spans="1:13" x14ac:dyDescent="0.2">
      <c r="A22" s="545" t="s">
        <v>305</v>
      </c>
      <c r="B22" s="398">
        <v>80.00238095238096</v>
      </c>
      <c r="C22" s="398">
        <v>86.909999999999982</v>
      </c>
      <c r="D22" s="398">
        <v>94.761428571428581</v>
      </c>
      <c r="E22" s="398">
        <v>92.398181818181783</v>
      </c>
      <c r="F22" s="398">
        <v>85.12318181818182</v>
      </c>
      <c r="G22" s="398">
        <v>78.660526315789468</v>
      </c>
      <c r="H22" s="398">
        <v>81.166818181818172</v>
      </c>
      <c r="I22" s="398">
        <v>85.502380952380946</v>
      </c>
      <c r="J22" s="398">
        <v>86.37299999999999</v>
      </c>
      <c r="K22" s="398">
        <v>90.544285714285721</v>
      </c>
      <c r="L22" s="398">
        <v>81.105238095238093</v>
      </c>
      <c r="M22" s="398">
        <v>82.039999999999992</v>
      </c>
    </row>
    <row r="23" spans="1:13" x14ac:dyDescent="0.2">
      <c r="A23" s="546" t="s">
        <v>306</v>
      </c>
      <c r="B23" s="447">
        <v>80.230476190476182</v>
      </c>
      <c r="C23" s="447">
        <v>86.89727272727275</v>
      </c>
      <c r="D23" s="447">
        <v>94.79095238095239</v>
      </c>
      <c r="E23" s="447">
        <v>92.962727272727278</v>
      </c>
      <c r="F23" s="447">
        <v>85.745909090909109</v>
      </c>
      <c r="G23" s="447">
        <v>80.466842105263154</v>
      </c>
      <c r="H23" s="447">
        <v>82.721363636363634</v>
      </c>
      <c r="I23" s="447">
        <v>85.921904761904756</v>
      </c>
      <c r="J23" s="447">
        <v>86.356999999999985</v>
      </c>
      <c r="K23" s="447">
        <v>90.782857142857139</v>
      </c>
      <c r="L23" s="447">
        <v>82.89761904761906</v>
      </c>
      <c r="M23" s="447">
        <v>83.482999999999976</v>
      </c>
    </row>
    <row r="24" spans="1:13" s="614" customFormat="1" x14ac:dyDescent="0.2">
      <c r="A24" s="547" t="s">
        <v>307</v>
      </c>
      <c r="B24" s="548">
        <v>81.063333333333318</v>
      </c>
      <c r="C24" s="548">
        <v>87.323913043478257</v>
      </c>
      <c r="D24" s="548">
        <v>94.548571428571421</v>
      </c>
      <c r="E24" s="548">
        <v>91.770909090909072</v>
      </c>
      <c r="F24" s="548">
        <v>84.922727272727286</v>
      </c>
      <c r="G24" s="548">
        <v>79.281428571428549</v>
      </c>
      <c r="H24" s="548">
        <v>79.973043478260863</v>
      </c>
      <c r="I24" s="548">
        <v>81.22904761904762</v>
      </c>
      <c r="J24" s="548">
        <v>84.211428571428584</v>
      </c>
      <c r="K24" s="548">
        <v>89.119090909090914</v>
      </c>
      <c r="L24" s="548">
        <v>83.595217391304345</v>
      </c>
      <c r="M24" s="548">
        <v>83.253</v>
      </c>
    </row>
    <row r="25" spans="1:13" x14ac:dyDescent="0.2">
      <c r="A25" s="543"/>
      <c r="M25" s="161" t="s">
        <v>290</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heetViews>
  <sheetFormatPr baseColWidth="10" defaultColWidth="10.5" defaultRowHeight="14.1" customHeight="1" x14ac:dyDescent="0.2"/>
  <cols>
    <col min="1" max="1" width="13.125" style="18" customWidth="1"/>
    <col min="2" max="2" width="9.625" style="18" customWidth="1"/>
    <col min="3" max="14" width="8.625" style="18" customWidth="1"/>
    <col min="15" max="16384" width="10.5" style="18"/>
  </cols>
  <sheetData>
    <row r="1" spans="1:14" ht="14.1" customHeight="1" x14ac:dyDescent="0.2">
      <c r="A1" s="158" t="s">
        <v>22</v>
      </c>
      <c r="B1" s="690"/>
    </row>
    <row r="2" spans="1:14" ht="14.1" customHeight="1" x14ac:dyDescent="0.2">
      <c r="A2" s="158"/>
      <c r="B2" s="158"/>
      <c r="N2" s="161" t="s">
        <v>308</v>
      </c>
    </row>
    <row r="3" spans="1:14" ht="14.1" customHeight="1" x14ac:dyDescent="0.2">
      <c r="A3" s="552"/>
      <c r="B3" s="552"/>
      <c r="C3" s="145">
        <v>2023</v>
      </c>
      <c r="D3" s="145" t="s">
        <v>506</v>
      </c>
      <c r="E3" s="145" t="s">
        <v>506</v>
      </c>
      <c r="F3" s="145" t="s">
        <v>506</v>
      </c>
      <c r="G3" s="145" t="s">
        <v>506</v>
      </c>
      <c r="H3" s="145" t="s">
        <v>506</v>
      </c>
      <c r="I3" s="145">
        <v>2024</v>
      </c>
      <c r="J3" s="145" t="s">
        <v>506</v>
      </c>
      <c r="K3" s="145" t="s">
        <v>506</v>
      </c>
      <c r="L3" s="145" t="s">
        <v>506</v>
      </c>
      <c r="M3" s="145" t="s">
        <v>506</v>
      </c>
      <c r="N3" s="145" t="s">
        <v>506</v>
      </c>
    </row>
    <row r="4" spans="1:14" ht="14.1" customHeight="1" x14ac:dyDescent="0.2">
      <c r="C4" s="537">
        <v>45108</v>
      </c>
      <c r="D4" s="537">
        <v>45139</v>
      </c>
      <c r="E4" s="537">
        <v>45170</v>
      </c>
      <c r="F4" s="537">
        <v>45200</v>
      </c>
      <c r="G4" s="537">
        <v>45231</v>
      </c>
      <c r="H4" s="537">
        <v>45261</v>
      </c>
      <c r="I4" s="537">
        <v>45292</v>
      </c>
      <c r="J4" s="537">
        <v>45323</v>
      </c>
      <c r="K4" s="537">
        <v>45352</v>
      </c>
      <c r="L4" s="537">
        <v>45383</v>
      </c>
      <c r="M4" s="537">
        <v>45413</v>
      </c>
      <c r="N4" s="537">
        <v>45444</v>
      </c>
    </row>
    <row r="5" spans="1:14" ht="14.1" customHeight="1" x14ac:dyDescent="0.2">
      <c r="A5" s="809" t="s">
        <v>482</v>
      </c>
      <c r="B5" s="553" t="s">
        <v>309</v>
      </c>
      <c r="C5" s="549">
        <v>874.88095238095241</v>
      </c>
      <c r="D5" s="549">
        <v>947.06521739130437</v>
      </c>
      <c r="E5" s="549">
        <v>932.91666666666663</v>
      </c>
      <c r="F5" s="549">
        <v>800.9204545454545</v>
      </c>
      <c r="G5" s="549">
        <v>781.04590909090916</v>
      </c>
      <c r="H5" s="549">
        <v>745.58333333333337</v>
      </c>
      <c r="I5" s="549">
        <v>768.41869565217382</v>
      </c>
      <c r="J5" s="549">
        <v>832.95238095238096</v>
      </c>
      <c r="K5" s="549">
        <v>884.33952380952383</v>
      </c>
      <c r="L5" s="549">
        <v>930.96045454545458</v>
      </c>
      <c r="M5" s="549">
        <v>854.50565217391295</v>
      </c>
      <c r="N5" s="549">
        <v>814.125</v>
      </c>
    </row>
    <row r="6" spans="1:14" ht="14.1" customHeight="1" x14ac:dyDescent="0.2">
      <c r="A6" s="810"/>
      <c r="B6" s="554" t="s">
        <v>310</v>
      </c>
      <c r="C6" s="550">
        <v>882.33333333333337</v>
      </c>
      <c r="D6" s="550">
        <v>982.94318181818187</v>
      </c>
      <c r="E6" s="550">
        <v>967.79761904761904</v>
      </c>
      <c r="F6" s="550">
        <v>839.05681818181813</v>
      </c>
      <c r="G6" s="550">
        <v>810.43181818181813</v>
      </c>
      <c r="H6" s="550">
        <v>758.86842105263156</v>
      </c>
      <c r="I6" s="550">
        <v>790.72727272727275</v>
      </c>
      <c r="J6" s="550">
        <v>825.42857142857144</v>
      </c>
      <c r="K6" s="550">
        <v>864.75</v>
      </c>
      <c r="L6" s="550">
        <v>940.51190476190482</v>
      </c>
      <c r="M6" s="550">
        <v>851.20238095238096</v>
      </c>
      <c r="N6" s="550">
        <v>811.0625</v>
      </c>
    </row>
    <row r="7" spans="1:14" ht="14.1" customHeight="1" x14ac:dyDescent="0.2">
      <c r="A7" s="809" t="s">
        <v>514</v>
      </c>
      <c r="B7" s="553" t="s">
        <v>309</v>
      </c>
      <c r="C7" s="551">
        <v>806.91666666666663</v>
      </c>
      <c r="D7" s="551">
        <v>956.06818181818187</v>
      </c>
      <c r="E7" s="551">
        <v>1000.1428571428571</v>
      </c>
      <c r="F7" s="551">
        <v>938.5454545454545</v>
      </c>
      <c r="G7" s="551">
        <v>872.75</v>
      </c>
      <c r="H7" s="551">
        <v>809.92105263157896</v>
      </c>
      <c r="I7" s="551">
        <v>858.76136363636363</v>
      </c>
      <c r="J7" s="551">
        <v>861.15476190476193</v>
      </c>
      <c r="K7" s="551">
        <v>823.73749999999995</v>
      </c>
      <c r="L7" s="551">
        <v>815.96428571428567</v>
      </c>
      <c r="M7" s="551">
        <v>773.25</v>
      </c>
      <c r="N7" s="551">
        <v>789.11249999999995</v>
      </c>
    </row>
    <row r="8" spans="1:14" ht="14.1" customHeight="1" x14ac:dyDescent="0.2">
      <c r="A8" s="810"/>
      <c r="B8" s="554" t="s">
        <v>310</v>
      </c>
      <c r="C8" s="550">
        <v>830.90476190476193</v>
      </c>
      <c r="D8" s="550">
        <v>972.63636363636363</v>
      </c>
      <c r="E8" s="550">
        <v>1020.9404761904761</v>
      </c>
      <c r="F8" s="550">
        <v>954.125</v>
      </c>
      <c r="G8" s="550">
        <v>901</v>
      </c>
      <c r="H8" s="550">
        <v>831.40789473684208</v>
      </c>
      <c r="I8" s="550">
        <v>872.2045454545455</v>
      </c>
      <c r="J8" s="550">
        <v>888.86904761904759</v>
      </c>
      <c r="K8" s="550">
        <v>850.8</v>
      </c>
      <c r="L8" s="550">
        <v>843.96428571428567</v>
      </c>
      <c r="M8" s="550">
        <v>786.10714285714289</v>
      </c>
      <c r="N8" s="550">
        <v>798.875</v>
      </c>
    </row>
    <row r="9" spans="1:14" ht="14.1" customHeight="1" x14ac:dyDescent="0.2">
      <c r="A9" s="809" t="s">
        <v>483</v>
      </c>
      <c r="B9" s="553" t="s">
        <v>309</v>
      </c>
      <c r="C9" s="549">
        <v>779.75</v>
      </c>
      <c r="D9" s="549">
        <v>901.68478260869563</v>
      </c>
      <c r="E9" s="549">
        <v>965.20238095238096</v>
      </c>
      <c r="F9" s="549">
        <v>894.18181818181813</v>
      </c>
      <c r="G9" s="549">
        <v>820.90909090909088</v>
      </c>
      <c r="H9" s="549">
        <v>761.91666666666663</v>
      </c>
      <c r="I9" s="549">
        <v>794.89130434782612</v>
      </c>
      <c r="J9" s="549">
        <v>850.92857142857144</v>
      </c>
      <c r="K9" s="549">
        <v>816.27380952380952</v>
      </c>
      <c r="L9" s="549">
        <v>799.60227272727275</v>
      </c>
      <c r="M9" s="549">
        <v>739.45652173913038</v>
      </c>
      <c r="N9" s="549">
        <v>761.47500000000002</v>
      </c>
    </row>
    <row r="10" spans="1:14" ht="14.1" customHeight="1" x14ac:dyDescent="0.2">
      <c r="A10" s="810"/>
      <c r="B10" s="554" t="s">
        <v>310</v>
      </c>
      <c r="C10" s="550">
        <v>785.11904761904759</v>
      </c>
      <c r="D10" s="550">
        <v>916.27272727272725</v>
      </c>
      <c r="E10" s="550">
        <v>981.42857142857144</v>
      </c>
      <c r="F10" s="550">
        <v>913.98863636363637</v>
      </c>
      <c r="G10" s="550">
        <v>864.09090909090912</v>
      </c>
      <c r="H10" s="550">
        <v>795.96052631578948</v>
      </c>
      <c r="I10" s="550">
        <v>815.77272727272725</v>
      </c>
      <c r="J10" s="550">
        <v>877</v>
      </c>
      <c r="K10" s="550">
        <v>848.0625</v>
      </c>
      <c r="L10" s="550">
        <v>826.72619047619048</v>
      </c>
      <c r="M10" s="550">
        <v>766.47619047619048</v>
      </c>
      <c r="N10" s="550">
        <v>772.55649999999991</v>
      </c>
    </row>
    <row r="11" spans="1:14" ht="14.1" customHeight="1" x14ac:dyDescent="0.2">
      <c r="A11" s="807" t="s">
        <v>311</v>
      </c>
      <c r="B11" s="553" t="s">
        <v>309</v>
      </c>
      <c r="C11" s="549">
        <v>502.16666666666669</v>
      </c>
      <c r="D11" s="549">
        <v>553.48913043478262</v>
      </c>
      <c r="E11" s="549">
        <v>569.28571428571433</v>
      </c>
      <c r="F11" s="549">
        <v>528.03409090909088</v>
      </c>
      <c r="G11" s="549">
        <v>495.35227272727275</v>
      </c>
      <c r="H11" s="549">
        <v>474.07142857142856</v>
      </c>
      <c r="I11" s="549">
        <v>478.57608695652175</v>
      </c>
      <c r="J11" s="549">
        <v>478.01190476190476</v>
      </c>
      <c r="K11" s="549">
        <v>519.79761904761904</v>
      </c>
      <c r="L11" s="549">
        <v>515.44909090909084</v>
      </c>
      <c r="M11" s="549">
        <v>466.58695652173913</v>
      </c>
      <c r="N11" s="549">
        <v>494.67500000000001</v>
      </c>
    </row>
    <row r="12" spans="1:14" ht="14.1" customHeight="1" x14ac:dyDescent="0.2">
      <c r="A12" s="808"/>
      <c r="B12" s="554" t="s">
        <v>310</v>
      </c>
      <c r="C12" s="550">
        <v>480.63095238095241</v>
      </c>
      <c r="D12" s="550">
        <v>537.93181818181813</v>
      </c>
      <c r="E12" s="550">
        <v>557.83333333333337</v>
      </c>
      <c r="F12" s="550">
        <v>512.89772727272725</v>
      </c>
      <c r="G12" s="550">
        <v>475.61363636363637</v>
      </c>
      <c r="H12" s="550">
        <v>450.25</v>
      </c>
      <c r="I12" s="550">
        <v>462.39772727272725</v>
      </c>
      <c r="J12" s="550">
        <v>463.60714285714283</v>
      </c>
      <c r="K12" s="550">
        <v>498.16250000000002</v>
      </c>
      <c r="L12" s="550">
        <v>506.65476190476193</v>
      </c>
      <c r="M12" s="550">
        <v>472.57142857142856</v>
      </c>
      <c r="N12" s="550">
        <v>474.48750000000001</v>
      </c>
    </row>
    <row r="13" spans="1:14" ht="14.1" customHeight="1" x14ac:dyDescent="0.2">
      <c r="B13" s="543"/>
      <c r="N13" s="161" t="s">
        <v>290</v>
      </c>
    </row>
    <row r="14" spans="1:14" ht="14.1" customHeight="1" x14ac:dyDescent="0.2">
      <c r="A14" s="543"/>
    </row>
    <row r="15" spans="1:14" ht="14.1" customHeight="1" x14ac:dyDescent="0.2">
      <c r="A15" s="543"/>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heetViews>
  <sheetFormatPr baseColWidth="10" defaultRowHeight="14.25" x14ac:dyDescent="0.2"/>
  <cols>
    <col min="1" max="1" width="28.125" customWidth="1"/>
    <col min="9" max="49" width="11" style="1"/>
  </cols>
  <sheetData>
    <row r="1" spans="1:8" x14ac:dyDescent="0.2">
      <c r="A1" s="53" t="s">
        <v>312</v>
      </c>
      <c r="B1" s="53"/>
      <c r="C1" s="53"/>
      <c r="D1" s="6"/>
      <c r="E1" s="6"/>
      <c r="F1" s="6"/>
      <c r="G1" s="6"/>
      <c r="H1" s="3"/>
    </row>
    <row r="2" spans="1:8" x14ac:dyDescent="0.2">
      <c r="A2" s="54"/>
      <c r="B2" s="54"/>
      <c r="C2" s="54"/>
      <c r="D2" s="65"/>
      <c r="E2" s="65"/>
      <c r="F2" s="65"/>
      <c r="G2" s="108"/>
      <c r="H2" s="55" t="s">
        <v>464</v>
      </c>
    </row>
    <row r="3" spans="1:8" x14ac:dyDescent="0.2">
      <c r="A3" s="56"/>
      <c r="B3" s="776">
        <f>INDICE!A3</f>
        <v>45444</v>
      </c>
      <c r="C3" s="774">
        <v>41671</v>
      </c>
      <c r="D3" s="774" t="s">
        <v>115</v>
      </c>
      <c r="E3" s="774"/>
      <c r="F3" s="774" t="s">
        <v>116</v>
      </c>
      <c r="G3" s="774"/>
      <c r="H3" s="774"/>
    </row>
    <row r="4" spans="1:8" ht="25.5" x14ac:dyDescent="0.2">
      <c r="A4" s="66"/>
      <c r="B4" s="184" t="s">
        <v>54</v>
      </c>
      <c r="C4" s="185" t="s">
        <v>446</v>
      </c>
      <c r="D4" s="184" t="s">
        <v>54</v>
      </c>
      <c r="E4" s="185" t="s">
        <v>446</v>
      </c>
      <c r="F4" s="184" t="s">
        <v>54</v>
      </c>
      <c r="G4" s="186" t="s">
        <v>446</v>
      </c>
      <c r="H4" s="185" t="s">
        <v>106</v>
      </c>
    </row>
    <row r="5" spans="1:8" x14ac:dyDescent="0.2">
      <c r="A5" s="3" t="s">
        <v>313</v>
      </c>
      <c r="B5" s="301">
        <v>15690.914000000001</v>
      </c>
      <c r="C5" s="72">
        <v>-0.9139508314281376</v>
      </c>
      <c r="D5" s="71">
        <v>118564.746</v>
      </c>
      <c r="E5" s="330">
        <v>1.0635894762884912</v>
      </c>
      <c r="F5" s="71">
        <v>218468.71799999999</v>
      </c>
      <c r="G5" s="330">
        <v>7.9152840438869791</v>
      </c>
      <c r="H5" s="304">
        <v>70.32212217708512</v>
      </c>
    </row>
    <row r="6" spans="1:8" x14ac:dyDescent="0.2">
      <c r="A6" s="3" t="s">
        <v>314</v>
      </c>
      <c r="B6" s="302">
        <v>4522.7820000000002</v>
      </c>
      <c r="C6" s="187">
        <v>-52.984294978879852</v>
      </c>
      <c r="D6" s="58">
        <v>29792.48</v>
      </c>
      <c r="E6" s="59">
        <v>-32.339450270524281</v>
      </c>
      <c r="F6" s="58">
        <v>82330.281000000003</v>
      </c>
      <c r="G6" s="59">
        <v>-34.583318455121486</v>
      </c>
      <c r="H6" s="305">
        <v>26.501002671493456</v>
      </c>
    </row>
    <row r="7" spans="1:8" x14ac:dyDescent="0.2">
      <c r="A7" s="3" t="s">
        <v>315</v>
      </c>
      <c r="B7" s="341">
        <v>773.30700000000002</v>
      </c>
      <c r="C7" s="187">
        <v>-5.784003284676424</v>
      </c>
      <c r="D7" s="95">
        <v>5091.192</v>
      </c>
      <c r="E7" s="73">
        <v>8.8630092697921778</v>
      </c>
      <c r="F7" s="95">
        <v>9869.5519999999997</v>
      </c>
      <c r="G7" s="187">
        <v>11.915302464550324</v>
      </c>
      <c r="H7" s="442">
        <v>3.176875151421426</v>
      </c>
    </row>
    <row r="8" spans="1:8" x14ac:dyDescent="0.2">
      <c r="A8" s="210" t="s">
        <v>186</v>
      </c>
      <c r="B8" s="211">
        <v>20987.003000000001</v>
      </c>
      <c r="C8" s="212">
        <v>-20.129082071419059</v>
      </c>
      <c r="D8" s="211">
        <v>153448.41800000001</v>
      </c>
      <c r="E8" s="212">
        <v>-7.5756405714102026</v>
      </c>
      <c r="F8" s="211">
        <v>310668.55099999998</v>
      </c>
      <c r="G8" s="212">
        <v>-7.8459169306697039</v>
      </c>
      <c r="H8" s="213">
        <v>100</v>
      </c>
    </row>
    <row r="9" spans="1:8" x14ac:dyDescent="0.2">
      <c r="A9" s="214" t="s">
        <v>589</v>
      </c>
      <c r="B9" s="303">
        <v>5504.6260000000002</v>
      </c>
      <c r="C9" s="75">
        <v>-3.8330505198172409</v>
      </c>
      <c r="D9" s="74">
        <v>29732.368999999999</v>
      </c>
      <c r="E9" s="75">
        <v>-11.39631529229302</v>
      </c>
      <c r="F9" s="74">
        <v>58278.357000000004</v>
      </c>
      <c r="G9" s="189">
        <v>3.1535411531043134</v>
      </c>
      <c r="H9" s="499">
        <v>18.759014007825982</v>
      </c>
    </row>
    <row r="10" spans="1:8" x14ac:dyDescent="0.2">
      <c r="A10" s="3"/>
      <c r="B10" s="3"/>
      <c r="C10" s="3"/>
      <c r="D10" s="3"/>
      <c r="E10" s="3"/>
      <c r="F10" s="3"/>
      <c r="G10" s="108"/>
      <c r="H10" s="55" t="s">
        <v>220</v>
      </c>
    </row>
    <row r="11" spans="1:8" x14ac:dyDescent="0.2">
      <c r="A11" s="80" t="s">
        <v>567</v>
      </c>
      <c r="B11" s="80"/>
      <c r="C11" s="199"/>
      <c r="D11" s="199"/>
      <c r="E11" s="199"/>
      <c r="F11" s="80"/>
      <c r="G11" s="80"/>
      <c r="H11" s="80"/>
    </row>
    <row r="12" spans="1:8" x14ac:dyDescent="0.2">
      <c r="A12" s="80" t="s">
        <v>502</v>
      </c>
      <c r="B12" s="108"/>
      <c r="C12" s="108"/>
      <c r="D12" s="108"/>
      <c r="E12" s="108"/>
      <c r="F12" s="108"/>
      <c r="G12" s="108"/>
      <c r="H12" s="108"/>
    </row>
    <row r="13" spans="1:8" x14ac:dyDescent="0.2">
      <c r="A13" s="429" t="s">
        <v>529</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E5">
    <cfRule type="cellIs" dxfId="76" priority="7" operator="equal">
      <formula>0</formula>
    </cfRule>
    <cfRule type="cellIs" dxfId="75" priority="8" operator="between">
      <formula>-0.5</formula>
      <formula>0.5</formula>
    </cfRule>
  </conditionalFormatting>
  <conditionalFormatting sqref="E7">
    <cfRule type="cellIs" dxfId="74" priority="1" operator="between">
      <formula>-0.5</formula>
      <formula>0.5</formula>
    </cfRule>
    <cfRule type="cellIs" dxfId="73" priority="2" operator="between">
      <formula>0</formula>
      <formula>0.49</formula>
    </cfRule>
  </conditionalFormatting>
  <conditionalFormatting sqref="G5">
    <cfRule type="cellIs" dxfId="72" priority="5" operator="equal">
      <formula>0</formula>
    </cfRule>
    <cfRule type="cellIs" dxfId="71" priority="6" operator="between">
      <formula>-0.5</formula>
      <formula>0.5</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heetViews>
  <sheetFormatPr baseColWidth="10" defaultRowHeight="14.25" x14ac:dyDescent="0.2"/>
  <cols>
    <col min="1" max="1" width="32.125" customWidth="1"/>
    <col min="9" max="41" width="11" style="1"/>
  </cols>
  <sheetData>
    <row r="1" spans="1:8" x14ac:dyDescent="0.2">
      <c r="A1" s="53" t="s">
        <v>619</v>
      </c>
      <c r="B1" s="53"/>
      <c r="C1" s="53"/>
      <c r="D1" s="6"/>
      <c r="E1" s="6"/>
      <c r="F1" s="6"/>
      <c r="G1" s="6"/>
      <c r="H1" s="3"/>
    </row>
    <row r="2" spans="1:8" x14ac:dyDescent="0.2">
      <c r="A2" s="54"/>
      <c r="B2" s="54"/>
      <c r="C2" s="54"/>
      <c r="D2" s="65"/>
      <c r="E2" s="65"/>
      <c r="F2" s="65"/>
      <c r="G2" s="108"/>
      <c r="H2" s="55" t="s">
        <v>464</v>
      </c>
    </row>
    <row r="3" spans="1:8" ht="14.1" customHeight="1" x14ac:dyDescent="0.2">
      <c r="A3" s="56"/>
      <c r="B3" s="776">
        <f>INDICE!A3</f>
        <v>45444</v>
      </c>
      <c r="C3" s="776">
        <v>41671</v>
      </c>
      <c r="D3" s="774" t="s">
        <v>115</v>
      </c>
      <c r="E3" s="774"/>
      <c r="F3" s="774" t="s">
        <v>116</v>
      </c>
      <c r="G3" s="774"/>
      <c r="H3" s="183"/>
    </row>
    <row r="4" spans="1:8" ht="25.5" x14ac:dyDescent="0.2">
      <c r="A4" s="66"/>
      <c r="B4" s="184" t="s">
        <v>54</v>
      </c>
      <c r="C4" s="185" t="s">
        <v>446</v>
      </c>
      <c r="D4" s="184" t="s">
        <v>54</v>
      </c>
      <c r="E4" s="185" t="s">
        <v>446</v>
      </c>
      <c r="F4" s="184" t="s">
        <v>54</v>
      </c>
      <c r="G4" s="186" t="s">
        <v>446</v>
      </c>
      <c r="H4" s="185" t="s">
        <v>106</v>
      </c>
    </row>
    <row r="5" spans="1:8" x14ac:dyDescent="0.2">
      <c r="A5" s="3" t="s">
        <v>621</v>
      </c>
      <c r="B5" s="301">
        <v>9585.3610000000008</v>
      </c>
      <c r="C5" s="72">
        <v>-32.624830030832555</v>
      </c>
      <c r="D5" s="71">
        <v>61773.981</v>
      </c>
      <c r="E5" s="72">
        <v>-15.13087748976144</v>
      </c>
      <c r="F5" s="71">
        <v>143621.345</v>
      </c>
      <c r="G5" s="59">
        <v>-15.184567477559449</v>
      </c>
      <c r="H5" s="304">
        <v>46.229766269454167</v>
      </c>
    </row>
    <row r="6" spans="1:8" x14ac:dyDescent="0.2">
      <c r="A6" s="3" t="s">
        <v>620</v>
      </c>
      <c r="B6" s="302">
        <v>7824.2190000000001</v>
      </c>
      <c r="C6" s="187">
        <v>-12.753607092451491</v>
      </c>
      <c r="D6" s="58">
        <v>49154.052000000003</v>
      </c>
      <c r="E6" s="59">
        <v>-6.3506960198897389</v>
      </c>
      <c r="F6" s="58">
        <v>96225.512000000002</v>
      </c>
      <c r="G6" s="59">
        <v>1.0522759833922506</v>
      </c>
      <c r="H6" s="305">
        <v>30.973689383834675</v>
      </c>
    </row>
    <row r="7" spans="1:8" x14ac:dyDescent="0.2">
      <c r="A7" s="3" t="s">
        <v>622</v>
      </c>
      <c r="B7" s="341">
        <v>2804.116</v>
      </c>
      <c r="C7" s="187">
        <v>24.044753354024298</v>
      </c>
      <c r="D7" s="95">
        <v>37429.192999999999</v>
      </c>
      <c r="E7" s="187">
        <v>3.7551468776830728</v>
      </c>
      <c r="F7" s="95">
        <v>60952.142</v>
      </c>
      <c r="G7" s="187">
        <v>-4.3773251416891545</v>
      </c>
      <c r="H7" s="442">
        <v>19.619669195289742</v>
      </c>
    </row>
    <row r="8" spans="1:8" x14ac:dyDescent="0.2">
      <c r="A8" s="685" t="s">
        <v>317</v>
      </c>
      <c r="B8" s="341">
        <v>773.30700000000002</v>
      </c>
      <c r="C8" s="187">
        <v>-5.784003284676424</v>
      </c>
      <c r="D8" s="95">
        <v>5091.192</v>
      </c>
      <c r="E8" s="73">
        <v>8.8630092697921778</v>
      </c>
      <c r="F8" s="95">
        <v>9869.5519999999997</v>
      </c>
      <c r="G8" s="187">
        <v>11.915302464550324</v>
      </c>
      <c r="H8" s="442">
        <v>3.176875151421426</v>
      </c>
    </row>
    <row r="9" spans="1:8" x14ac:dyDescent="0.2">
      <c r="A9" s="210" t="s">
        <v>186</v>
      </c>
      <c r="B9" s="211">
        <v>20987.003000000001</v>
      </c>
      <c r="C9" s="212">
        <v>-20.129082071419059</v>
      </c>
      <c r="D9" s="211">
        <v>153448.41800000001</v>
      </c>
      <c r="E9" s="212">
        <v>-7.5756405714102026</v>
      </c>
      <c r="F9" s="211">
        <v>310668.55099999998</v>
      </c>
      <c r="G9" s="212">
        <v>-7.8459169306697039</v>
      </c>
      <c r="H9" s="213">
        <v>100</v>
      </c>
    </row>
    <row r="10" spans="1:8" x14ac:dyDescent="0.2">
      <c r="A10" s="80"/>
      <c r="B10" s="3"/>
      <c r="C10" s="3"/>
      <c r="D10" s="3"/>
      <c r="E10" s="3"/>
      <c r="F10" s="3"/>
      <c r="G10" s="108"/>
      <c r="H10" s="55" t="s">
        <v>220</v>
      </c>
    </row>
    <row r="11" spans="1:8" x14ac:dyDescent="0.2">
      <c r="A11" s="80" t="s">
        <v>567</v>
      </c>
      <c r="B11" s="80"/>
      <c r="C11" s="199"/>
      <c r="D11" s="199"/>
      <c r="E11" s="199"/>
      <c r="F11" s="80"/>
      <c r="G11" s="80"/>
      <c r="H11" s="80"/>
    </row>
    <row r="12" spans="1:8" x14ac:dyDescent="0.2">
      <c r="A12" s="80" t="s">
        <v>484</v>
      </c>
      <c r="B12" s="108"/>
      <c r="C12" s="108"/>
      <c r="D12" s="108"/>
      <c r="E12" s="108"/>
      <c r="F12" s="108"/>
      <c r="G12" s="108"/>
      <c r="H12" s="108"/>
    </row>
    <row r="13" spans="1:8" x14ac:dyDescent="0.2">
      <c r="A13" s="429" t="s">
        <v>529</v>
      </c>
      <c r="B13" s="1"/>
      <c r="C13" s="1"/>
      <c r="D13" s="1"/>
      <c r="E13" s="1"/>
      <c r="F13" s="1"/>
      <c r="G13" s="1"/>
      <c r="H13" s="1"/>
    </row>
    <row r="14" spans="1:8" s="1" customFormat="1" x14ac:dyDescent="0.2">
      <c r="A14" s="811" t="s">
        <v>623</v>
      </c>
      <c r="B14" s="811"/>
      <c r="C14" s="811"/>
      <c r="D14" s="811"/>
      <c r="E14" s="811"/>
      <c r="F14" s="811"/>
      <c r="G14" s="811"/>
      <c r="H14" s="811"/>
    </row>
    <row r="15" spans="1:8" s="1" customFormat="1" x14ac:dyDescent="0.2">
      <c r="A15" s="811"/>
      <c r="B15" s="811"/>
      <c r="C15" s="811"/>
      <c r="D15" s="811"/>
      <c r="E15" s="811"/>
      <c r="F15" s="811"/>
      <c r="G15" s="811"/>
      <c r="H15" s="811"/>
    </row>
    <row r="16" spans="1:8" s="1" customFormat="1" x14ac:dyDescent="0.2">
      <c r="A16" s="811"/>
      <c r="B16" s="811"/>
      <c r="C16" s="811"/>
      <c r="D16" s="811"/>
      <c r="E16" s="811"/>
      <c r="F16" s="811"/>
      <c r="G16" s="811"/>
      <c r="H16" s="811"/>
    </row>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316</v>
      </c>
    </row>
  </sheetData>
  <mergeCells count="4">
    <mergeCell ref="B3:C3"/>
    <mergeCell ref="D3:E3"/>
    <mergeCell ref="F3:G3"/>
    <mergeCell ref="A14:H16"/>
  </mergeCells>
  <conditionalFormatting sqref="E8">
    <cfRule type="cellIs" dxfId="70" priority="1" operator="between">
      <formula>-0.5</formula>
      <formula>0.5</formula>
    </cfRule>
    <cfRule type="cellIs" dxfId="69" priority="2" operator="between">
      <formula>0</formula>
      <formula>0.49</formula>
    </cfRule>
  </conditionalFormatting>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heetViews>
  <sheetFormatPr baseColWidth="10" defaultColWidth="11" defaultRowHeight="14.25" x14ac:dyDescent="0.2"/>
  <cols>
    <col min="1" max="1" width="11" style="1" customWidth="1"/>
    <col min="2" max="16384" width="11" style="1"/>
  </cols>
  <sheetData>
    <row r="1" spans="1:4" x14ac:dyDescent="0.2">
      <c r="A1" s="158" t="s">
        <v>485</v>
      </c>
      <c r="B1" s="158"/>
      <c r="C1" s="158"/>
      <c r="D1" s="158"/>
    </row>
    <row r="2" spans="1:4" x14ac:dyDescent="0.2">
      <c r="A2" s="159"/>
      <c r="B2" s="159"/>
      <c r="C2" s="159"/>
      <c r="D2" s="159"/>
    </row>
    <row r="3" spans="1:4" x14ac:dyDescent="0.2">
      <c r="A3" s="162"/>
      <c r="B3" s="812">
        <v>2022</v>
      </c>
      <c r="C3" s="812">
        <v>2023</v>
      </c>
      <c r="D3" s="812">
        <v>2024</v>
      </c>
    </row>
    <row r="4" spans="1:4" x14ac:dyDescent="0.2">
      <c r="A4" s="632"/>
      <c r="B4" s="813"/>
      <c r="C4" s="813"/>
      <c r="D4" s="813"/>
    </row>
    <row r="5" spans="1:4" x14ac:dyDescent="0.2">
      <c r="A5" s="552" t="s">
        <v>318</v>
      </c>
      <c r="B5" s="743">
        <v>6.3729160089665626</v>
      </c>
      <c r="C5" s="743">
        <v>-7.9794224876977404</v>
      </c>
      <c r="D5" s="743">
        <v>-6.5472095918509527</v>
      </c>
    </row>
    <row r="6" spans="1:4" x14ac:dyDescent="0.2">
      <c r="A6" s="18" t="s">
        <v>127</v>
      </c>
      <c r="B6" s="395">
        <v>9.0901180829252421</v>
      </c>
      <c r="C6" s="395">
        <v>-9.8195645257990787</v>
      </c>
      <c r="D6" s="395">
        <v>-7.871064392785418</v>
      </c>
    </row>
    <row r="7" spans="1:4" x14ac:dyDescent="0.2">
      <c r="A7" s="18" t="s">
        <v>128</v>
      </c>
      <c r="B7" s="395">
        <v>8.6327915721086423</v>
      </c>
      <c r="C7" s="395">
        <v>-11.556615302846646</v>
      </c>
      <c r="D7" s="395">
        <v>-6.7504535381254378</v>
      </c>
    </row>
    <row r="8" spans="1:4" x14ac:dyDescent="0.2">
      <c r="A8" s="18" t="s">
        <v>129</v>
      </c>
      <c r="B8" s="395">
        <v>5.3815207661184941</v>
      </c>
      <c r="C8" s="395">
        <v>-11.18067822555367</v>
      </c>
      <c r="D8" s="395">
        <v>-6.8482584673139044</v>
      </c>
    </row>
    <row r="9" spans="1:4" x14ac:dyDescent="0.2">
      <c r="A9" s="18" t="s">
        <v>130</v>
      </c>
      <c r="B9" s="395">
        <v>4.0671846853547109</v>
      </c>
      <c r="C9" s="395">
        <v>-11.251916932748502</v>
      </c>
      <c r="D9" s="395">
        <v>-7.082481510915728</v>
      </c>
    </row>
    <row r="10" spans="1:4" x14ac:dyDescent="0.2">
      <c r="A10" s="18" t="s">
        <v>131</v>
      </c>
      <c r="B10" s="395">
        <v>4.2062064380875279</v>
      </c>
      <c r="C10" s="395">
        <v>-12.408945339186833</v>
      </c>
      <c r="D10" s="395">
        <v>-7.8459169306697039</v>
      </c>
    </row>
    <row r="11" spans="1:4" x14ac:dyDescent="0.2">
      <c r="A11" s="18" t="s">
        <v>132</v>
      </c>
      <c r="B11" s="395">
        <v>6.0256729174549006</v>
      </c>
      <c r="C11" s="395">
        <v>-14.404711270586196</v>
      </c>
      <c r="D11" s="395" t="s">
        <v>506</v>
      </c>
    </row>
    <row r="12" spans="1:4" x14ac:dyDescent="0.2">
      <c r="A12" s="18" t="s">
        <v>133</v>
      </c>
      <c r="B12" s="395">
        <v>6.8029656668311649</v>
      </c>
      <c r="C12" s="395">
        <v>-15.469993645169811</v>
      </c>
      <c r="D12" s="395" t="s">
        <v>506</v>
      </c>
    </row>
    <row r="13" spans="1:4" x14ac:dyDescent="0.2">
      <c r="A13" s="18" t="s">
        <v>134</v>
      </c>
      <c r="B13" s="395">
        <v>6.0372949831414306</v>
      </c>
      <c r="C13" s="395">
        <v>-15.587719518285731</v>
      </c>
      <c r="D13" s="395" t="s">
        <v>506</v>
      </c>
    </row>
    <row r="14" spans="1:4" x14ac:dyDescent="0.2">
      <c r="A14" s="18" t="s">
        <v>135</v>
      </c>
      <c r="B14" s="395">
        <v>5.308077493461087</v>
      </c>
      <c r="C14" s="395">
        <v>-16.17742802985321</v>
      </c>
      <c r="D14" s="395" t="s">
        <v>506</v>
      </c>
    </row>
    <row r="15" spans="1:4" x14ac:dyDescent="0.2">
      <c r="A15" s="18" t="s">
        <v>136</v>
      </c>
      <c r="B15" s="395">
        <v>-0.11214361002840458</v>
      </c>
      <c r="C15" s="395">
        <v>-14.020974589265172</v>
      </c>
      <c r="D15" s="395" t="s">
        <v>506</v>
      </c>
    </row>
    <row r="16" spans="1:4" x14ac:dyDescent="0.2">
      <c r="A16" s="440" t="s">
        <v>137</v>
      </c>
      <c r="B16" s="447">
        <v>-3.7523167791713554</v>
      </c>
      <c r="C16" s="447">
        <v>-11.021858889840802</v>
      </c>
      <c r="D16" s="447" t="s">
        <v>506</v>
      </c>
    </row>
    <row r="17" spans="4:4" x14ac:dyDescent="0.2">
      <c r="D17" s="55" t="s">
        <v>220</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3"/>
  <sheetViews>
    <sheetView workbookViewId="0"/>
  </sheetViews>
  <sheetFormatPr baseColWidth="10" defaultRowHeight="14.25" x14ac:dyDescent="0.2"/>
  <cols>
    <col min="1" max="1" width="21.625" customWidth="1"/>
    <col min="2" max="2" width="11.625" customWidth="1"/>
  </cols>
  <sheetData>
    <row r="1" spans="1:6" x14ac:dyDescent="0.2">
      <c r="A1" s="53" t="s">
        <v>23</v>
      </c>
      <c r="B1" s="53"/>
      <c r="C1" s="53"/>
      <c r="D1" s="53"/>
      <c r="E1" s="6"/>
      <c r="F1" s="3"/>
    </row>
    <row r="2" spans="1:6" x14ac:dyDescent="0.2">
      <c r="A2" s="54"/>
      <c r="B2" s="54"/>
      <c r="C2" s="54"/>
      <c r="D2" s="54"/>
      <c r="E2" s="65"/>
      <c r="F2" s="55" t="s">
        <v>105</v>
      </c>
    </row>
    <row r="3" spans="1:6" ht="14.85" customHeight="1" x14ac:dyDescent="0.2">
      <c r="A3" s="56"/>
      <c r="B3" s="770" t="s">
        <v>682</v>
      </c>
      <c r="C3" s="766" t="s">
        <v>417</v>
      </c>
      <c r="D3" s="770" t="s">
        <v>683</v>
      </c>
      <c r="E3" s="766" t="s">
        <v>417</v>
      </c>
      <c r="F3" s="768" t="s">
        <v>684</v>
      </c>
    </row>
    <row r="4" spans="1:6" x14ac:dyDescent="0.2">
      <c r="A4" s="66"/>
      <c r="B4" s="771"/>
      <c r="C4" s="767"/>
      <c r="D4" s="771"/>
      <c r="E4" s="767"/>
      <c r="F4" s="769"/>
    </row>
    <row r="5" spans="1:6" x14ac:dyDescent="0.2">
      <c r="A5" s="3" t="s">
        <v>107</v>
      </c>
      <c r="B5" s="58">
        <v>1115.8274581541991</v>
      </c>
      <c r="C5" s="59">
        <v>1.2927120373058634</v>
      </c>
      <c r="D5" s="58">
        <v>1288.8952170153816</v>
      </c>
      <c r="E5" s="59">
        <v>1.4964276675108765</v>
      </c>
      <c r="F5" s="59">
        <v>-13.427605019897989</v>
      </c>
    </row>
    <row r="6" spans="1:6" x14ac:dyDescent="0.2">
      <c r="A6" s="3" t="s">
        <v>117</v>
      </c>
      <c r="B6" s="58">
        <v>46335.308134440493</v>
      </c>
      <c r="C6" s="59">
        <v>53.680531107157982</v>
      </c>
      <c r="D6" s="58">
        <v>46575.642378427438</v>
      </c>
      <c r="E6" s="59">
        <v>54.075055106934379</v>
      </c>
      <c r="F6" s="59">
        <v>-0.51600843641452609</v>
      </c>
    </row>
    <row r="7" spans="1:6" x14ac:dyDescent="0.2">
      <c r="A7" s="3" t="s">
        <v>118</v>
      </c>
      <c r="B7" s="58">
        <v>14012.341685522328</v>
      </c>
      <c r="C7" s="59">
        <v>16.23362342927237</v>
      </c>
      <c r="D7" s="58">
        <v>13104.71391501313</v>
      </c>
      <c r="E7" s="59">
        <v>15.214779462562314</v>
      </c>
      <c r="F7" s="59">
        <v>6.9259640187138611</v>
      </c>
    </row>
    <row r="8" spans="1:6" x14ac:dyDescent="0.2">
      <c r="A8" s="3" t="s">
        <v>119</v>
      </c>
      <c r="B8" s="58">
        <v>19068.787618228722</v>
      </c>
      <c r="C8" s="59">
        <v>22.091633532383248</v>
      </c>
      <c r="D8" s="58">
        <v>19292.003439380911</v>
      </c>
      <c r="E8" s="59">
        <v>22.398320148363201</v>
      </c>
      <c r="F8" s="59">
        <v>-1.1570380538940659</v>
      </c>
    </row>
    <row r="9" spans="1:6" x14ac:dyDescent="0.2">
      <c r="A9" s="3" t="s">
        <v>120</v>
      </c>
      <c r="B9" s="58">
        <v>5573.078021975447</v>
      </c>
      <c r="C9" s="59">
        <v>6.456540382838309</v>
      </c>
      <c r="D9" s="58">
        <v>5658.17997458842</v>
      </c>
      <c r="E9" s="59">
        <v>6.5692361566340232</v>
      </c>
      <c r="F9" s="59">
        <v>-1.5040517091215964</v>
      </c>
    </row>
    <row r="10" spans="1:6" x14ac:dyDescent="0.2">
      <c r="A10" s="3" t="s">
        <v>112</v>
      </c>
      <c r="B10" s="58">
        <v>211.44117225566063</v>
      </c>
      <c r="C10" s="73">
        <v>0.24495951104223723</v>
      </c>
      <c r="D10" s="58">
        <v>212.03972007260916</v>
      </c>
      <c r="E10" s="59">
        <v>0.24618145799522123</v>
      </c>
      <c r="F10" s="59">
        <v>-0.28228098808259267</v>
      </c>
    </row>
    <row r="11" spans="1:6" x14ac:dyDescent="0.2">
      <c r="A11" s="60" t="s">
        <v>114</v>
      </c>
      <c r="B11" s="61">
        <v>86316.784090576839</v>
      </c>
      <c r="C11" s="62">
        <v>100</v>
      </c>
      <c r="D11" s="61">
        <v>86131.474644497881</v>
      </c>
      <c r="E11" s="62">
        <v>100</v>
      </c>
      <c r="F11" s="62">
        <v>0.2151471884625345</v>
      </c>
    </row>
    <row r="12" spans="1:6" x14ac:dyDescent="0.2">
      <c r="A12" s="703" t="s">
        <v>648</v>
      </c>
      <c r="B12" s="3"/>
      <c r="C12" s="3"/>
      <c r="D12" s="3"/>
      <c r="E12" s="3"/>
      <c r="F12" s="55" t="s">
        <v>566</v>
      </c>
    </row>
    <row r="13" spans="1:6" x14ac:dyDescent="0.2">
      <c r="A13" s="429" t="s">
        <v>602</v>
      </c>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sqref="A1:F2"/>
    </sheetView>
  </sheetViews>
  <sheetFormatPr baseColWidth="10" defaultColWidth="11" defaultRowHeight="12.75" x14ac:dyDescent="0.2"/>
  <cols>
    <col min="1" max="1" width="17.125" style="535" customWidth="1"/>
    <col min="2" max="12" width="11" style="535"/>
    <col min="13" max="45" width="11" style="18"/>
    <col min="46" max="16384" width="11" style="535"/>
  </cols>
  <sheetData>
    <row r="1" spans="1:12" x14ac:dyDescent="0.2">
      <c r="A1" s="814" t="s">
        <v>624</v>
      </c>
      <c r="B1" s="814"/>
      <c r="C1" s="814"/>
      <c r="D1" s="814"/>
      <c r="E1" s="814"/>
      <c r="F1" s="814"/>
      <c r="G1" s="18"/>
      <c r="H1" s="18"/>
      <c r="I1" s="18"/>
      <c r="J1" s="18"/>
      <c r="K1" s="18"/>
      <c r="L1" s="18"/>
    </row>
    <row r="2" spans="1:12" x14ac:dyDescent="0.2">
      <c r="A2" s="815"/>
      <c r="B2" s="815"/>
      <c r="C2" s="815"/>
      <c r="D2" s="815"/>
      <c r="E2" s="815"/>
      <c r="F2" s="815"/>
      <c r="G2" s="18"/>
      <c r="H2" s="18"/>
      <c r="I2" s="18"/>
      <c r="J2" s="18"/>
      <c r="K2" s="564"/>
      <c r="L2" s="55" t="s">
        <v>464</v>
      </c>
    </row>
    <row r="3" spans="1:12" x14ac:dyDescent="0.2">
      <c r="A3" s="565"/>
      <c r="B3" s="816">
        <f>INDICE!A3</f>
        <v>45444</v>
      </c>
      <c r="C3" s="817">
        <v>41671</v>
      </c>
      <c r="D3" s="817">
        <v>41671</v>
      </c>
      <c r="E3" s="817">
        <v>41671</v>
      </c>
      <c r="F3" s="818">
        <v>41671</v>
      </c>
      <c r="G3" s="819" t="s">
        <v>116</v>
      </c>
      <c r="H3" s="817"/>
      <c r="I3" s="817"/>
      <c r="J3" s="817"/>
      <c r="K3" s="817"/>
      <c r="L3" s="820" t="s">
        <v>106</v>
      </c>
    </row>
    <row r="4" spans="1:12" ht="38.25" x14ac:dyDescent="0.2">
      <c r="A4" s="541"/>
      <c r="B4" s="686" t="s">
        <v>621</v>
      </c>
      <c r="C4" s="686" t="s">
        <v>620</v>
      </c>
      <c r="D4" s="686" t="s">
        <v>622</v>
      </c>
      <c r="E4" s="686" t="s">
        <v>317</v>
      </c>
      <c r="F4" s="217" t="s">
        <v>186</v>
      </c>
      <c r="G4" s="686" t="s">
        <v>621</v>
      </c>
      <c r="H4" s="686" t="s">
        <v>620</v>
      </c>
      <c r="I4" s="686" t="s">
        <v>622</v>
      </c>
      <c r="J4" s="686" t="s">
        <v>317</v>
      </c>
      <c r="K4" s="218" t="s">
        <v>186</v>
      </c>
      <c r="L4" s="821"/>
    </row>
    <row r="5" spans="1:12" x14ac:dyDescent="0.2">
      <c r="A5" s="538" t="s">
        <v>153</v>
      </c>
      <c r="B5" s="432">
        <v>2115.2130000000002</v>
      </c>
      <c r="C5" s="432">
        <v>581.32000000000005</v>
      </c>
      <c r="D5" s="432">
        <v>122.473</v>
      </c>
      <c r="E5" s="432">
        <v>165.04400000000001</v>
      </c>
      <c r="F5" s="566">
        <v>2984.05</v>
      </c>
      <c r="G5" s="432">
        <v>35174.048999999999</v>
      </c>
      <c r="H5" s="432">
        <v>7356.9620000000004</v>
      </c>
      <c r="I5" s="432">
        <v>2582.549</v>
      </c>
      <c r="J5" s="432">
        <v>2131.3620000000001</v>
      </c>
      <c r="K5" s="567">
        <v>47244.921999999999</v>
      </c>
      <c r="L5" s="72">
        <v>15.207528188557593</v>
      </c>
    </row>
    <row r="6" spans="1:12" x14ac:dyDescent="0.2">
      <c r="A6" s="540" t="s">
        <v>154</v>
      </c>
      <c r="B6" s="432">
        <v>423.952</v>
      </c>
      <c r="C6" s="432">
        <v>509.04700000000003</v>
      </c>
      <c r="D6" s="432">
        <v>111.313</v>
      </c>
      <c r="E6" s="432">
        <v>45.244</v>
      </c>
      <c r="F6" s="568">
        <v>1089.556</v>
      </c>
      <c r="G6" s="432">
        <v>5699.5889999999999</v>
      </c>
      <c r="H6" s="432">
        <v>6695.4210000000003</v>
      </c>
      <c r="I6" s="432">
        <v>2858.2869999999998</v>
      </c>
      <c r="J6" s="432">
        <v>619.68799999999999</v>
      </c>
      <c r="K6" s="569">
        <v>15872.985000000001</v>
      </c>
      <c r="L6" s="59">
        <v>5.109308188169976</v>
      </c>
    </row>
    <row r="7" spans="1:12" x14ac:dyDescent="0.2">
      <c r="A7" s="540" t="s">
        <v>155</v>
      </c>
      <c r="B7" s="432">
        <v>216.19</v>
      </c>
      <c r="C7" s="432">
        <v>186.53299999999999</v>
      </c>
      <c r="D7" s="432">
        <v>263.923</v>
      </c>
      <c r="E7" s="432">
        <v>23.489000000000001</v>
      </c>
      <c r="F7" s="568">
        <v>690.13499999999999</v>
      </c>
      <c r="G7" s="432">
        <v>3652.7710000000002</v>
      </c>
      <c r="H7" s="432">
        <v>3020.3530000000001</v>
      </c>
      <c r="I7" s="432">
        <v>2586.6149999999998</v>
      </c>
      <c r="J7" s="432">
        <v>289.93799999999999</v>
      </c>
      <c r="K7" s="569">
        <v>9549.6769999999997</v>
      </c>
      <c r="L7" s="59">
        <v>3.0739172808692561</v>
      </c>
    </row>
    <row r="8" spans="1:12" x14ac:dyDescent="0.2">
      <c r="A8" s="540" t="s">
        <v>156</v>
      </c>
      <c r="B8" s="432">
        <v>638.46</v>
      </c>
      <c r="C8" s="96">
        <v>23.036000000000001</v>
      </c>
      <c r="D8" s="432">
        <v>67.816000000000003</v>
      </c>
      <c r="E8" s="96">
        <v>0.30099999999999999</v>
      </c>
      <c r="F8" s="568">
        <v>729.61300000000017</v>
      </c>
      <c r="G8" s="432">
        <v>8405.4549999999999</v>
      </c>
      <c r="H8" s="432">
        <v>271.935</v>
      </c>
      <c r="I8" s="96">
        <v>829.029</v>
      </c>
      <c r="J8" s="432">
        <v>4.9850000000000003</v>
      </c>
      <c r="K8" s="569">
        <v>9511.4040000000005</v>
      </c>
      <c r="L8" s="59">
        <v>3.0615976981136606</v>
      </c>
    </row>
    <row r="9" spans="1:12" x14ac:dyDescent="0.2">
      <c r="A9" s="540" t="s">
        <v>564</v>
      </c>
      <c r="B9" s="432">
        <v>0</v>
      </c>
      <c r="C9" s="432">
        <v>0</v>
      </c>
      <c r="D9" s="432">
        <v>0</v>
      </c>
      <c r="E9" s="96">
        <v>1.4930000000000001</v>
      </c>
      <c r="F9" s="616">
        <v>1.4930000000000001</v>
      </c>
      <c r="G9" s="432">
        <v>0</v>
      </c>
      <c r="H9" s="432">
        <v>0</v>
      </c>
      <c r="I9" s="432">
        <v>0</v>
      </c>
      <c r="J9" s="432">
        <v>21.506</v>
      </c>
      <c r="K9" s="569">
        <v>21.506</v>
      </c>
      <c r="L9" s="96">
        <v>6.9225027236391578E-3</v>
      </c>
    </row>
    <row r="10" spans="1:12" x14ac:dyDescent="0.2">
      <c r="A10" s="540" t="s">
        <v>158</v>
      </c>
      <c r="B10" s="432">
        <v>35.146000000000001</v>
      </c>
      <c r="C10" s="432">
        <v>121.82</v>
      </c>
      <c r="D10" s="432">
        <v>42.720999999999997</v>
      </c>
      <c r="E10" s="432">
        <v>2.4590000000000001</v>
      </c>
      <c r="F10" s="568">
        <v>202.14600000000002</v>
      </c>
      <c r="G10" s="432">
        <v>1008.888</v>
      </c>
      <c r="H10" s="432">
        <v>1363.8219999999999</v>
      </c>
      <c r="I10" s="432">
        <v>970.32299999999998</v>
      </c>
      <c r="J10" s="432">
        <v>24.684000000000001</v>
      </c>
      <c r="K10" s="569">
        <v>3367.7170000000001</v>
      </c>
      <c r="L10" s="59">
        <v>1.0840244631705522</v>
      </c>
    </row>
    <row r="11" spans="1:12" x14ac:dyDescent="0.2">
      <c r="A11" s="540" t="s">
        <v>159</v>
      </c>
      <c r="B11" s="432">
        <v>121.364</v>
      </c>
      <c r="C11" s="432">
        <v>831.16899999999998</v>
      </c>
      <c r="D11" s="432">
        <v>286.93099999999998</v>
      </c>
      <c r="E11" s="432">
        <v>55.195</v>
      </c>
      <c r="F11" s="568">
        <v>1294.6589999999999</v>
      </c>
      <c r="G11" s="432">
        <v>1168.9059999999999</v>
      </c>
      <c r="H11" s="432">
        <v>10272.6</v>
      </c>
      <c r="I11" s="432">
        <v>6285.7690000000002</v>
      </c>
      <c r="J11" s="432">
        <v>664.27599999999995</v>
      </c>
      <c r="K11" s="569">
        <v>18391.551000000003</v>
      </c>
      <c r="L11" s="59">
        <v>5.9200019478028691</v>
      </c>
    </row>
    <row r="12" spans="1:12" x14ac:dyDescent="0.2">
      <c r="A12" s="540" t="s">
        <v>509</v>
      </c>
      <c r="B12" s="432">
        <v>776.55899999999997</v>
      </c>
      <c r="C12" s="432">
        <v>372.65600000000001</v>
      </c>
      <c r="D12" s="432">
        <v>87.682000000000002</v>
      </c>
      <c r="E12" s="432">
        <v>55.933</v>
      </c>
      <c r="F12" s="568">
        <v>1292.83</v>
      </c>
      <c r="G12" s="432">
        <v>9263.2129999999997</v>
      </c>
      <c r="H12" s="432">
        <v>4356.7359999999999</v>
      </c>
      <c r="I12" s="432">
        <v>2613.3180000000002</v>
      </c>
      <c r="J12" s="432">
        <v>755.93899999999996</v>
      </c>
      <c r="K12" s="569">
        <v>16989.205999999998</v>
      </c>
      <c r="L12" s="59">
        <v>5.4686052639945464</v>
      </c>
    </row>
    <row r="13" spans="1:12" x14ac:dyDescent="0.2">
      <c r="A13" s="540" t="s">
        <v>160</v>
      </c>
      <c r="B13" s="432">
        <v>1532.174</v>
      </c>
      <c r="C13" s="432">
        <v>1532.164</v>
      </c>
      <c r="D13" s="432">
        <v>551.59199999999998</v>
      </c>
      <c r="E13" s="432">
        <v>109.215</v>
      </c>
      <c r="F13" s="568">
        <v>3725.145</v>
      </c>
      <c r="G13" s="432">
        <v>23244.159</v>
      </c>
      <c r="H13" s="432">
        <v>18643.887999999999</v>
      </c>
      <c r="I13" s="432">
        <v>12243.977000000001</v>
      </c>
      <c r="J13" s="432">
        <v>1315.4179999999999</v>
      </c>
      <c r="K13" s="569">
        <v>55447.441999999995</v>
      </c>
      <c r="L13" s="59">
        <v>17.847813087688284</v>
      </c>
    </row>
    <row r="14" spans="1:12" x14ac:dyDescent="0.2">
      <c r="A14" s="540" t="s">
        <v>320</v>
      </c>
      <c r="B14" s="432">
        <v>735.48500000000001</v>
      </c>
      <c r="C14" s="432">
        <v>1346.5550000000001</v>
      </c>
      <c r="D14" s="432">
        <v>165.16200000000001</v>
      </c>
      <c r="E14" s="432">
        <v>137.44200000000001</v>
      </c>
      <c r="F14" s="568">
        <v>2384.6439999999998</v>
      </c>
      <c r="G14" s="432">
        <v>10861.249</v>
      </c>
      <c r="H14" s="432">
        <v>14701.715</v>
      </c>
      <c r="I14" s="432">
        <v>2897.413</v>
      </c>
      <c r="J14" s="432">
        <v>1660.4749999999999</v>
      </c>
      <c r="K14" s="569">
        <v>30120.851999999999</v>
      </c>
      <c r="L14" s="59">
        <v>9.6955119505408707</v>
      </c>
    </row>
    <row r="15" spans="1:12" x14ac:dyDescent="0.2">
      <c r="A15" s="540" t="s">
        <v>163</v>
      </c>
      <c r="B15" s="432">
        <v>1.089</v>
      </c>
      <c r="C15" s="432">
        <v>117.19199999999999</v>
      </c>
      <c r="D15" s="432">
        <v>18.707000000000001</v>
      </c>
      <c r="E15" s="432">
        <v>27.606999999999999</v>
      </c>
      <c r="F15" s="568">
        <v>164.595</v>
      </c>
      <c r="G15" s="96">
        <v>37.817</v>
      </c>
      <c r="H15" s="432">
        <v>1815.999</v>
      </c>
      <c r="I15" s="432">
        <v>457.584</v>
      </c>
      <c r="J15" s="432">
        <v>504.88799999999998</v>
      </c>
      <c r="K15" s="569">
        <v>2816.288</v>
      </c>
      <c r="L15" s="59">
        <v>0.90652661352888853</v>
      </c>
    </row>
    <row r="16" spans="1:12" x14ac:dyDescent="0.2">
      <c r="A16" s="540" t="s">
        <v>164</v>
      </c>
      <c r="B16" s="432">
        <v>454.70800000000003</v>
      </c>
      <c r="C16" s="432">
        <v>481.726</v>
      </c>
      <c r="D16" s="432">
        <v>100.34699999999999</v>
      </c>
      <c r="E16" s="432">
        <v>39.978000000000002</v>
      </c>
      <c r="F16" s="568">
        <v>1076.759</v>
      </c>
      <c r="G16" s="432">
        <v>9626.6939999999995</v>
      </c>
      <c r="H16" s="432">
        <v>4805.1660000000002</v>
      </c>
      <c r="I16" s="432">
        <v>2110.9920000000002</v>
      </c>
      <c r="J16" s="432">
        <v>493.42</v>
      </c>
      <c r="K16" s="569">
        <v>17036.271999999997</v>
      </c>
      <c r="L16" s="59">
        <v>5.4837551995097886</v>
      </c>
    </row>
    <row r="17" spans="1:12" x14ac:dyDescent="0.2">
      <c r="A17" s="540" t="s">
        <v>165</v>
      </c>
      <c r="B17" s="96">
        <v>176.62899999999999</v>
      </c>
      <c r="C17" s="432">
        <v>41.558999999999997</v>
      </c>
      <c r="D17" s="432">
        <v>36.371000000000002</v>
      </c>
      <c r="E17" s="432">
        <v>3.1749999999999998</v>
      </c>
      <c r="F17" s="568">
        <v>257.73399999999998</v>
      </c>
      <c r="G17" s="432">
        <v>2282.7020000000002</v>
      </c>
      <c r="H17" s="432">
        <v>482.55599999999998</v>
      </c>
      <c r="I17" s="432">
        <v>911.50599999999997</v>
      </c>
      <c r="J17" s="432">
        <v>46.8</v>
      </c>
      <c r="K17" s="569">
        <v>3723.5640000000003</v>
      </c>
      <c r="L17" s="59">
        <v>1.1985670013784395</v>
      </c>
    </row>
    <row r="18" spans="1:12" x14ac:dyDescent="0.2">
      <c r="A18" s="540" t="s">
        <v>166</v>
      </c>
      <c r="B18" s="96">
        <v>44.654000000000003</v>
      </c>
      <c r="C18" s="432">
        <v>338.21800000000002</v>
      </c>
      <c r="D18" s="432">
        <v>566.75599999999997</v>
      </c>
      <c r="E18" s="432">
        <v>25.337</v>
      </c>
      <c r="F18" s="568">
        <v>974.96499999999992</v>
      </c>
      <c r="G18" s="432">
        <v>865.02099999999996</v>
      </c>
      <c r="H18" s="432">
        <v>3939.8029999999999</v>
      </c>
      <c r="I18" s="432">
        <v>16428.857</v>
      </c>
      <c r="J18" s="432">
        <v>307.65300000000002</v>
      </c>
      <c r="K18" s="569">
        <v>21541.333999999999</v>
      </c>
      <c r="L18" s="59">
        <v>6.9338762803785361</v>
      </c>
    </row>
    <row r="19" spans="1:12" x14ac:dyDescent="0.2">
      <c r="A19" s="540" t="s">
        <v>168</v>
      </c>
      <c r="B19" s="432">
        <v>1390.203</v>
      </c>
      <c r="C19" s="432">
        <v>240.21299999999999</v>
      </c>
      <c r="D19" s="432">
        <v>33.601999999999997</v>
      </c>
      <c r="E19" s="432">
        <v>50.146000000000001</v>
      </c>
      <c r="F19" s="568">
        <v>1714.164</v>
      </c>
      <c r="G19" s="432">
        <v>20424.972000000002</v>
      </c>
      <c r="H19" s="432">
        <v>2876.6860000000001</v>
      </c>
      <c r="I19" s="432">
        <v>587.55100000000004</v>
      </c>
      <c r="J19" s="432">
        <v>676.99199999999996</v>
      </c>
      <c r="K19" s="569">
        <v>24566.201000000001</v>
      </c>
      <c r="L19" s="59">
        <v>7.9075417712251008</v>
      </c>
    </row>
    <row r="20" spans="1:12" x14ac:dyDescent="0.2">
      <c r="A20" s="540" t="s">
        <v>169</v>
      </c>
      <c r="B20" s="432">
        <v>65.697000000000003</v>
      </c>
      <c r="C20" s="432">
        <v>381.79399999999998</v>
      </c>
      <c r="D20" s="432">
        <v>83.942999999999998</v>
      </c>
      <c r="E20" s="432">
        <v>16.151</v>
      </c>
      <c r="F20" s="568">
        <v>547.58499999999992</v>
      </c>
      <c r="G20" s="432">
        <v>3777.3649999999998</v>
      </c>
      <c r="H20" s="432">
        <v>4763.232</v>
      </c>
      <c r="I20" s="432">
        <v>1994.104</v>
      </c>
      <c r="J20" s="432">
        <v>194.65799999999999</v>
      </c>
      <c r="K20" s="569">
        <v>10729.358999999999</v>
      </c>
      <c r="L20" s="59">
        <v>3.4536416302614299</v>
      </c>
    </row>
    <row r="21" spans="1:12" x14ac:dyDescent="0.2">
      <c r="A21" s="540" t="s">
        <v>170</v>
      </c>
      <c r="B21" s="432">
        <v>857.83500000000004</v>
      </c>
      <c r="C21" s="432">
        <v>719.21100000000001</v>
      </c>
      <c r="D21" s="432">
        <v>264.70600000000002</v>
      </c>
      <c r="E21" s="432">
        <v>13.896000000000001</v>
      </c>
      <c r="F21" s="568">
        <v>1855.6479999999999</v>
      </c>
      <c r="G21" s="432">
        <v>8371.8719999999994</v>
      </c>
      <c r="H21" s="432">
        <v>10616.344999999999</v>
      </c>
      <c r="I21" s="432">
        <v>4593.9520000000002</v>
      </c>
      <c r="J21" s="432">
        <v>155.54</v>
      </c>
      <c r="K21" s="569">
        <v>23737.708999999999</v>
      </c>
      <c r="L21" s="59">
        <v>7.6408609320865688</v>
      </c>
    </row>
    <row r="22" spans="1:12" x14ac:dyDescent="0.2">
      <c r="A22" s="219" t="s">
        <v>114</v>
      </c>
      <c r="B22" s="174">
        <v>9585.3580000000002</v>
      </c>
      <c r="C22" s="174">
        <v>7824.2129999999997</v>
      </c>
      <c r="D22" s="174">
        <v>2804.0450000000005</v>
      </c>
      <c r="E22" s="174">
        <v>772.10499999999979</v>
      </c>
      <c r="F22" s="570">
        <v>20985.721000000001</v>
      </c>
      <c r="G22" s="571">
        <v>143864.72199999998</v>
      </c>
      <c r="H22" s="174">
        <v>95983.218999999997</v>
      </c>
      <c r="I22" s="174">
        <v>60951.825999999994</v>
      </c>
      <c r="J22" s="174">
        <v>9868.2219999999998</v>
      </c>
      <c r="K22" s="174">
        <v>310667.989</v>
      </c>
      <c r="L22" s="175">
        <v>100</v>
      </c>
    </row>
    <row r="23" spans="1:12" x14ac:dyDescent="0.2">
      <c r="A23" s="18"/>
      <c r="B23" s="18"/>
      <c r="C23" s="18"/>
      <c r="D23" s="18"/>
      <c r="E23" s="18"/>
      <c r="F23" s="18"/>
      <c r="G23" s="18"/>
      <c r="H23" s="18"/>
      <c r="I23" s="18"/>
      <c r="J23" s="18"/>
      <c r="L23" s="161" t="s">
        <v>220</v>
      </c>
    </row>
    <row r="24" spans="1:12" x14ac:dyDescent="0.2">
      <c r="A24" s="80" t="s">
        <v>486</v>
      </c>
      <c r="B24" s="543"/>
      <c r="C24" s="572"/>
      <c r="D24" s="572"/>
      <c r="E24" s="572"/>
      <c r="F24" s="572"/>
      <c r="G24" s="18"/>
      <c r="H24" s="18"/>
      <c r="I24" s="18"/>
      <c r="J24" s="18"/>
      <c r="K24" s="18"/>
      <c r="L24" s="18"/>
    </row>
    <row r="25" spans="1:12" x14ac:dyDescent="0.2">
      <c r="A25" s="80" t="s">
        <v>221</v>
      </c>
      <c r="B25" s="543"/>
      <c r="C25" s="543"/>
      <c r="D25" s="543"/>
      <c r="E25" s="543"/>
      <c r="F25" s="573"/>
      <c r="G25" s="18"/>
      <c r="H25" s="18"/>
      <c r="I25" s="18"/>
      <c r="J25" s="18"/>
      <c r="K25" s="18"/>
      <c r="L25" s="18"/>
    </row>
    <row r="26" spans="1:12" s="18" customFormat="1" x14ac:dyDescent="0.2">
      <c r="A26" s="811" t="s">
        <v>623</v>
      </c>
      <c r="B26" s="811"/>
      <c r="C26" s="811"/>
      <c r="D26" s="811"/>
      <c r="E26" s="811"/>
      <c r="F26" s="811"/>
      <c r="G26" s="811"/>
      <c r="H26" s="811"/>
    </row>
    <row r="27" spans="1:12" s="18" customFormat="1" x14ac:dyDescent="0.2">
      <c r="A27" s="811"/>
      <c r="B27" s="811"/>
      <c r="C27" s="811"/>
      <c r="D27" s="811"/>
      <c r="E27" s="811"/>
      <c r="F27" s="811"/>
      <c r="G27" s="811"/>
      <c r="H27" s="811"/>
    </row>
    <row r="28" spans="1:12" s="18" customFormat="1" x14ac:dyDescent="0.2">
      <c r="A28" s="811"/>
      <c r="B28" s="811"/>
      <c r="C28" s="811"/>
      <c r="D28" s="811"/>
      <c r="E28" s="811"/>
      <c r="F28" s="811"/>
      <c r="G28" s="811"/>
      <c r="H28" s="811"/>
    </row>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5">
    <mergeCell ref="A1:F2"/>
    <mergeCell ref="B3:F3"/>
    <mergeCell ref="G3:K3"/>
    <mergeCell ref="L3:L4"/>
    <mergeCell ref="A26:H28"/>
  </mergeCells>
  <conditionalFormatting sqref="B17:B18">
    <cfRule type="cellIs" dxfId="68" priority="1" operator="between">
      <formula>0</formula>
      <formula>0.5</formula>
    </cfRule>
    <cfRule type="cellIs" dxfId="67" priority="2" operator="between">
      <formula>0</formula>
      <formula>0.49</formula>
    </cfRule>
  </conditionalFormatting>
  <conditionalFormatting sqref="C8">
    <cfRule type="cellIs" dxfId="66" priority="45" operator="between">
      <formula>0</formula>
      <formula>0.5</formula>
    </cfRule>
    <cfRule type="cellIs" dxfId="65" priority="46" operator="between">
      <formula>0</formula>
      <formula>0.49</formula>
    </cfRule>
  </conditionalFormatting>
  <conditionalFormatting sqref="E8:E9">
    <cfRule type="cellIs" dxfId="64" priority="29" operator="between">
      <formula>0</formula>
      <formula>0.5</formula>
    </cfRule>
    <cfRule type="cellIs" dxfId="63" priority="30" operator="between">
      <formula>0</formula>
      <formula>0.49</formula>
    </cfRule>
  </conditionalFormatting>
  <conditionalFormatting sqref="F9">
    <cfRule type="cellIs" dxfId="62" priority="27" operator="between">
      <formula>0</formula>
      <formula>0.5</formula>
    </cfRule>
    <cfRule type="cellIs" dxfId="61" priority="28" operator="between">
      <formula>0</formula>
      <formula>0.49</formula>
    </cfRule>
  </conditionalFormatting>
  <conditionalFormatting sqref="G15">
    <cfRule type="cellIs" dxfId="60" priority="35" operator="between">
      <formula>0</formula>
      <formula>0.5</formula>
    </cfRule>
    <cfRule type="cellIs" dxfId="59" priority="36" operator="between">
      <formula>0</formula>
      <formula>0.49</formula>
    </cfRule>
  </conditionalFormatting>
  <conditionalFormatting sqref="I8">
    <cfRule type="cellIs" dxfId="58" priority="11" operator="between">
      <formula>0</formula>
      <formula>0.5</formula>
    </cfRule>
    <cfRule type="cellIs" dxfId="57" priority="12" operator="between">
      <formula>0</formula>
      <formula>0.49</formula>
    </cfRule>
  </conditionalFormatting>
  <conditionalFormatting sqref="L9">
    <cfRule type="cellIs" dxfId="56" priority="41" operator="between">
      <formula>0</formula>
      <formula>0.5</formula>
    </cfRule>
    <cfRule type="cellIs" dxfId="55" priority="4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4"/>
  <sheetViews>
    <sheetView workbookViewId="0"/>
  </sheetViews>
  <sheetFormatPr baseColWidth="10" defaultRowHeight="14.25" x14ac:dyDescent="0.2"/>
  <cols>
    <col min="1" max="1" width="5.5" customWidth="1"/>
    <col min="2" max="2" width="16.625" customWidth="1"/>
    <col min="3" max="3" width="9.625" customWidth="1"/>
    <col min="4" max="4" width="8.625" customWidth="1"/>
    <col min="5" max="5" width="8" customWidth="1"/>
    <col min="6" max="7" width="9.125" customWidth="1"/>
    <col min="8" max="8" width="8.625" customWidth="1"/>
    <col min="9" max="9" width="9.625" customWidth="1"/>
    <col min="11" max="45" width="11" style="1"/>
  </cols>
  <sheetData>
    <row r="1" spans="1:45" x14ac:dyDescent="0.2">
      <c r="A1" s="158" t="s">
        <v>487</v>
      </c>
      <c r="B1" s="158"/>
      <c r="C1" s="158"/>
      <c r="D1" s="158"/>
      <c r="E1" s="158"/>
      <c r="F1" s="158"/>
      <c r="G1" s="158"/>
      <c r="H1" s="1"/>
      <c r="I1" s="1"/>
    </row>
    <row r="2" spans="1:45" x14ac:dyDescent="0.2">
      <c r="A2" s="159"/>
      <c r="B2" s="159"/>
      <c r="C2" s="159"/>
      <c r="D2" s="159"/>
      <c r="E2" s="159"/>
      <c r="F2" s="159"/>
      <c r="G2" s="159"/>
      <c r="H2" s="1"/>
      <c r="I2" s="55" t="s">
        <v>464</v>
      </c>
      <c r="J2" s="55"/>
    </row>
    <row r="3" spans="1:45" x14ac:dyDescent="0.2">
      <c r="A3" s="791" t="s">
        <v>448</v>
      </c>
      <c r="B3" s="791" t="s">
        <v>449</v>
      </c>
      <c r="C3" s="776">
        <f>INDICE!A3</f>
        <v>45444</v>
      </c>
      <c r="D3" s="776">
        <v>41671</v>
      </c>
      <c r="E3" s="774" t="s">
        <v>115</v>
      </c>
      <c r="F3" s="774"/>
      <c r="G3" s="774" t="s">
        <v>116</v>
      </c>
      <c r="H3" s="774"/>
      <c r="I3" s="774"/>
      <c r="J3" s="161"/>
    </row>
    <row r="4" spans="1:45" x14ac:dyDescent="0.2">
      <c r="A4" s="792"/>
      <c r="B4" s="792"/>
      <c r="C4" s="184" t="s">
        <v>54</v>
      </c>
      <c r="D4" s="185" t="s">
        <v>418</v>
      </c>
      <c r="E4" s="184" t="s">
        <v>54</v>
      </c>
      <c r="F4" s="185" t="s">
        <v>418</v>
      </c>
      <c r="G4" s="184" t="s">
        <v>54</v>
      </c>
      <c r="H4" s="186" t="s">
        <v>418</v>
      </c>
      <c r="I4" s="185" t="s">
        <v>468</v>
      </c>
      <c r="J4" s="10"/>
    </row>
    <row r="5" spans="1:45" x14ac:dyDescent="0.2">
      <c r="A5" s="1"/>
      <c r="B5" s="11" t="s">
        <v>321</v>
      </c>
      <c r="C5" s="452">
        <v>1139.2346400000001</v>
      </c>
      <c r="D5" s="142">
        <v>-59.043098709530128</v>
      </c>
      <c r="E5" s="455">
        <v>1139.2346400000001</v>
      </c>
      <c r="F5" s="142">
        <v>-70.526229122490008</v>
      </c>
      <c r="G5" s="455">
        <v>2241.6607800000002</v>
      </c>
      <c r="H5" s="142">
        <v>-52.357853363267949</v>
      </c>
      <c r="I5" s="493">
        <v>0.60881786711266939</v>
      </c>
      <c r="J5" s="1"/>
    </row>
    <row r="6" spans="1:45" x14ac:dyDescent="0.2">
      <c r="A6" s="1"/>
      <c r="B6" s="11" t="s">
        <v>467</v>
      </c>
      <c r="C6" s="452">
        <v>0</v>
      </c>
      <c r="D6" s="142" t="s">
        <v>142</v>
      </c>
      <c r="E6" s="455">
        <v>821.27071000000001</v>
      </c>
      <c r="F6" s="142">
        <v>-78.237327899034142</v>
      </c>
      <c r="G6" s="455">
        <v>2570.2371899999998</v>
      </c>
      <c r="H6" s="142">
        <v>-77.505029216559421</v>
      </c>
      <c r="I6" s="404">
        <v>0.69805669883266663</v>
      </c>
      <c r="J6" s="1"/>
    </row>
    <row r="7" spans="1:45" x14ac:dyDescent="0.2">
      <c r="A7" s="160" t="s">
        <v>455</v>
      </c>
      <c r="B7" s="145"/>
      <c r="C7" s="453">
        <v>1139.2346400000001</v>
      </c>
      <c r="D7" s="148">
        <v>-59.043098709530128</v>
      </c>
      <c r="E7" s="453">
        <v>1960.5053500000001</v>
      </c>
      <c r="F7" s="148">
        <v>-74.335601592186904</v>
      </c>
      <c r="G7" s="453">
        <v>4811.8979700000009</v>
      </c>
      <c r="H7" s="225">
        <v>-70.169937602053082</v>
      </c>
      <c r="I7" s="148">
        <v>1.3068745659453362</v>
      </c>
      <c r="J7" s="1"/>
    </row>
    <row r="8" spans="1:45" x14ac:dyDescent="0.2">
      <c r="A8" s="190"/>
      <c r="B8" s="11" t="s">
        <v>231</v>
      </c>
      <c r="C8" s="452">
        <v>3278.2017000000001</v>
      </c>
      <c r="D8" s="142">
        <v>-38.024504718507423</v>
      </c>
      <c r="E8" s="455">
        <v>33085.22724</v>
      </c>
      <c r="F8" s="149">
        <v>-18.873357472382668</v>
      </c>
      <c r="G8" s="455">
        <v>75161.499840000019</v>
      </c>
      <c r="H8" s="149">
        <v>-17.894916366953691</v>
      </c>
      <c r="I8" s="728">
        <v>20.413286626524307</v>
      </c>
      <c r="J8" s="1"/>
    </row>
    <row r="9" spans="1:45" x14ac:dyDescent="0.2">
      <c r="A9" s="160" t="s">
        <v>300</v>
      </c>
      <c r="B9" s="145"/>
      <c r="C9" s="453">
        <v>3278.2017000000001</v>
      </c>
      <c r="D9" s="148">
        <v>-38.024504718507423</v>
      </c>
      <c r="E9" s="453">
        <v>33085.22724</v>
      </c>
      <c r="F9" s="148">
        <v>-18.873357472382668</v>
      </c>
      <c r="G9" s="453">
        <v>75161.499840000019</v>
      </c>
      <c r="H9" s="225">
        <v>-17.894916366953691</v>
      </c>
      <c r="I9" s="148">
        <v>20.413286626524307</v>
      </c>
      <c r="J9" s="1"/>
    </row>
    <row r="10" spans="1:45" s="428" customFormat="1" x14ac:dyDescent="0.2">
      <c r="A10" s="652"/>
      <c r="B10" s="11" t="s">
        <v>233</v>
      </c>
      <c r="C10" s="452">
        <v>0</v>
      </c>
      <c r="D10" s="142" t="s">
        <v>142</v>
      </c>
      <c r="E10" s="455">
        <v>2128.4829799999998</v>
      </c>
      <c r="F10" s="149" t="s">
        <v>142</v>
      </c>
      <c r="G10" s="455">
        <v>2128.4829799999998</v>
      </c>
      <c r="H10" s="149">
        <v>7026.711772176438</v>
      </c>
      <c r="I10" s="493">
        <v>0.5780796450697675</v>
      </c>
      <c r="J10" s="426"/>
      <c r="K10" s="426"/>
      <c r="L10" s="426"/>
      <c r="M10" s="426"/>
      <c r="N10" s="426"/>
      <c r="O10" s="426"/>
      <c r="P10" s="426"/>
      <c r="Q10" s="426"/>
      <c r="R10" s="426"/>
      <c r="S10" s="426"/>
      <c r="T10" s="426"/>
      <c r="U10" s="426"/>
      <c r="V10" s="426"/>
      <c r="W10" s="426"/>
      <c r="X10" s="426"/>
      <c r="Y10" s="426"/>
      <c r="Z10" s="426"/>
      <c r="AA10" s="426"/>
      <c r="AB10" s="426"/>
      <c r="AC10" s="426"/>
      <c r="AD10" s="426"/>
      <c r="AE10" s="426"/>
      <c r="AF10" s="426"/>
      <c r="AG10" s="426"/>
      <c r="AH10" s="426"/>
      <c r="AI10" s="426"/>
      <c r="AJ10" s="426"/>
      <c r="AK10" s="426"/>
      <c r="AL10" s="426"/>
      <c r="AM10" s="426"/>
      <c r="AN10" s="426"/>
      <c r="AO10" s="426"/>
      <c r="AP10" s="426"/>
      <c r="AQ10" s="426"/>
      <c r="AR10" s="426"/>
      <c r="AS10" s="426"/>
    </row>
    <row r="11" spans="1:45" s="428" customFormat="1" x14ac:dyDescent="0.2">
      <c r="A11" s="426"/>
      <c r="B11" s="427" t="s">
        <v>322</v>
      </c>
      <c r="C11" s="454">
        <v>0</v>
      </c>
      <c r="D11" s="413" t="s">
        <v>142</v>
      </c>
      <c r="E11" s="456">
        <v>0</v>
      </c>
      <c r="F11" s="574" t="s">
        <v>142</v>
      </c>
      <c r="G11" s="456">
        <v>0</v>
      </c>
      <c r="H11" s="574">
        <v>-100</v>
      </c>
      <c r="I11" s="638">
        <v>0</v>
      </c>
      <c r="J11" s="426"/>
      <c r="K11" s="426"/>
      <c r="L11" s="426"/>
      <c r="M11" s="426"/>
      <c r="N11" s="426"/>
      <c r="O11" s="426"/>
      <c r="P11" s="426"/>
      <c r="Q11" s="426"/>
      <c r="R11" s="426"/>
      <c r="S11" s="426"/>
      <c r="T11" s="426"/>
      <c r="U11" s="426"/>
      <c r="V11" s="426"/>
      <c r="W11" s="426"/>
      <c r="X11" s="426"/>
      <c r="Y11" s="426"/>
      <c r="Z11" s="426"/>
      <c r="AA11" s="426"/>
      <c r="AB11" s="426"/>
      <c r="AC11" s="426"/>
      <c r="AD11" s="426"/>
      <c r="AE11" s="426"/>
      <c r="AF11" s="426"/>
      <c r="AG11" s="426"/>
      <c r="AH11" s="426"/>
      <c r="AI11" s="426"/>
      <c r="AJ11" s="426"/>
      <c r="AK11" s="426"/>
      <c r="AL11" s="426"/>
      <c r="AM11" s="426"/>
      <c r="AN11" s="426"/>
      <c r="AO11" s="426"/>
      <c r="AP11" s="426"/>
      <c r="AQ11" s="426"/>
      <c r="AR11" s="426"/>
      <c r="AS11" s="426"/>
    </row>
    <row r="12" spans="1:45" s="428" customFormat="1" x14ac:dyDescent="0.2">
      <c r="A12" s="426"/>
      <c r="B12" s="427" t="s">
        <v>319</v>
      </c>
      <c r="C12" s="454">
        <v>0</v>
      </c>
      <c r="D12" s="413" t="s">
        <v>142</v>
      </c>
      <c r="E12" s="456">
        <v>2128.4829799999998</v>
      </c>
      <c r="F12" s="574" t="s">
        <v>142</v>
      </c>
      <c r="G12" s="456">
        <v>2128.4829799999998</v>
      </c>
      <c r="H12" s="574" t="s">
        <v>142</v>
      </c>
      <c r="I12" s="638">
        <v>0.5780796450697675</v>
      </c>
      <c r="J12" s="426"/>
      <c r="K12" s="426"/>
      <c r="L12" s="426"/>
      <c r="M12" s="426"/>
      <c r="N12" s="426"/>
      <c r="O12" s="426"/>
      <c r="P12" s="426"/>
      <c r="Q12" s="426"/>
      <c r="R12" s="426"/>
      <c r="S12" s="426"/>
      <c r="T12" s="426"/>
      <c r="U12" s="426"/>
      <c r="V12" s="426"/>
      <c r="W12" s="426"/>
      <c r="X12" s="426"/>
      <c r="Y12" s="426"/>
      <c r="Z12" s="426"/>
      <c r="AA12" s="426"/>
      <c r="AB12" s="426"/>
      <c r="AC12" s="426"/>
      <c r="AD12" s="426"/>
      <c r="AE12" s="426"/>
      <c r="AF12" s="426"/>
      <c r="AG12" s="426"/>
      <c r="AH12" s="426"/>
      <c r="AI12" s="426"/>
      <c r="AJ12" s="426"/>
      <c r="AK12" s="426"/>
      <c r="AL12" s="426"/>
      <c r="AM12" s="426"/>
      <c r="AN12" s="426"/>
      <c r="AO12" s="426"/>
      <c r="AP12" s="426"/>
      <c r="AQ12" s="426"/>
      <c r="AR12" s="426"/>
      <c r="AS12" s="426"/>
    </row>
    <row r="13" spans="1:45" s="428" customFormat="1" x14ac:dyDescent="0.2">
      <c r="A13" s="426"/>
      <c r="B13" s="11" t="s">
        <v>234</v>
      </c>
      <c r="C13" s="452">
        <v>861.05009000000007</v>
      </c>
      <c r="D13" s="142">
        <v>5.0329482975442437</v>
      </c>
      <c r="E13" s="455">
        <v>5827.9773800000003</v>
      </c>
      <c r="F13" s="149">
        <v>9.8124137423722413</v>
      </c>
      <c r="G13" s="455">
        <v>13917.6608</v>
      </c>
      <c r="H13" s="149">
        <v>-30.305257911102878</v>
      </c>
      <c r="I13" s="493">
        <v>3.7799298801371748</v>
      </c>
      <c r="J13" s="426"/>
      <c r="K13" s="426"/>
      <c r="L13" s="426"/>
      <c r="M13" s="426"/>
      <c r="N13" s="426"/>
      <c r="O13" s="426"/>
      <c r="P13" s="426"/>
      <c r="Q13" s="426"/>
      <c r="R13" s="426"/>
      <c r="S13" s="426"/>
      <c r="T13" s="426"/>
      <c r="U13" s="426"/>
      <c r="V13" s="426"/>
      <c r="W13" s="426"/>
      <c r="X13" s="426"/>
      <c r="Y13" s="426"/>
      <c r="Z13" s="426"/>
      <c r="AA13" s="426"/>
      <c r="AB13" s="426"/>
      <c r="AC13" s="426"/>
      <c r="AD13" s="426"/>
      <c r="AE13" s="426"/>
      <c r="AF13" s="426"/>
      <c r="AG13" s="426"/>
      <c r="AH13" s="426"/>
      <c r="AI13" s="426"/>
      <c r="AJ13" s="426"/>
      <c r="AK13" s="426"/>
      <c r="AL13" s="426"/>
      <c r="AM13" s="426"/>
      <c r="AN13" s="426"/>
      <c r="AO13" s="426"/>
      <c r="AP13" s="426"/>
      <c r="AQ13" s="426"/>
      <c r="AR13" s="426"/>
      <c r="AS13" s="426"/>
    </row>
    <row r="14" spans="1:45" s="428" customFormat="1" x14ac:dyDescent="0.2">
      <c r="A14" s="426"/>
      <c r="B14" s="427" t="s">
        <v>322</v>
      </c>
      <c r="C14" s="454">
        <v>861.05009000000007</v>
      </c>
      <c r="D14" s="413">
        <v>5.0329482975442437</v>
      </c>
      <c r="E14" s="456">
        <v>5827.9773800000003</v>
      </c>
      <c r="F14" s="574">
        <v>9.8124137423722413</v>
      </c>
      <c r="G14" s="456">
        <v>12829.007799999999</v>
      </c>
      <c r="H14" s="574">
        <v>-35.716639246356678</v>
      </c>
      <c r="I14" s="638">
        <v>3.4842600788009492</v>
      </c>
      <c r="J14" s="426"/>
      <c r="K14" s="426"/>
      <c r="L14" s="426"/>
      <c r="M14" s="426"/>
      <c r="N14" s="426"/>
      <c r="O14" s="426"/>
      <c r="P14" s="426"/>
      <c r="Q14" s="426"/>
      <c r="R14" s="426"/>
      <c r="S14" s="426"/>
      <c r="T14" s="426"/>
      <c r="U14" s="426"/>
      <c r="V14" s="426"/>
      <c r="W14" s="426"/>
      <c r="X14" s="426"/>
      <c r="Y14" s="426"/>
      <c r="Z14" s="426"/>
      <c r="AA14" s="426"/>
      <c r="AB14" s="426"/>
      <c r="AC14" s="426"/>
      <c r="AD14" s="426"/>
      <c r="AE14" s="426"/>
      <c r="AF14" s="426"/>
      <c r="AG14" s="426"/>
      <c r="AH14" s="426"/>
      <c r="AI14" s="426"/>
      <c r="AJ14" s="426"/>
      <c r="AK14" s="426"/>
      <c r="AL14" s="426"/>
      <c r="AM14" s="426"/>
      <c r="AN14" s="426"/>
      <c r="AO14" s="426"/>
      <c r="AP14" s="426"/>
      <c r="AQ14" s="426"/>
      <c r="AR14" s="426"/>
      <c r="AS14" s="426"/>
    </row>
    <row r="15" spans="1:45" x14ac:dyDescent="0.2">
      <c r="A15" s="1"/>
      <c r="B15" s="427" t="s">
        <v>319</v>
      </c>
      <c r="C15" s="454">
        <v>0</v>
      </c>
      <c r="D15" s="413" t="s">
        <v>142</v>
      </c>
      <c r="E15" s="456">
        <v>0</v>
      </c>
      <c r="F15" s="574" t="s">
        <v>142</v>
      </c>
      <c r="G15" s="456">
        <v>1088.653</v>
      </c>
      <c r="H15" s="574">
        <v>8615.5480016299825</v>
      </c>
      <c r="I15" s="638">
        <v>0.29566980133622572</v>
      </c>
      <c r="J15" s="1"/>
    </row>
    <row r="16" spans="1:45" x14ac:dyDescent="0.2">
      <c r="A16" s="1"/>
      <c r="B16" s="11" t="s">
        <v>583</v>
      </c>
      <c r="C16" s="452">
        <v>0</v>
      </c>
      <c r="D16" s="142" t="s">
        <v>142</v>
      </c>
      <c r="E16" s="455">
        <v>0</v>
      </c>
      <c r="F16" s="149" t="s">
        <v>142</v>
      </c>
      <c r="G16" s="455">
        <v>0</v>
      </c>
      <c r="H16" s="149">
        <v>-100</v>
      </c>
      <c r="I16" s="730">
        <v>0</v>
      </c>
      <c r="J16" s="1"/>
    </row>
    <row r="17" spans="1:45" s="428" customFormat="1" x14ac:dyDescent="0.2">
      <c r="A17" s="426"/>
      <c r="B17" s="11" t="s">
        <v>207</v>
      </c>
      <c r="C17" s="452">
        <v>1110.58077</v>
      </c>
      <c r="D17" s="142">
        <v>515.34808077722039</v>
      </c>
      <c r="E17" s="455">
        <v>3872.0858599999997</v>
      </c>
      <c r="F17" s="149">
        <v>96.056119860382751</v>
      </c>
      <c r="G17" s="455">
        <v>7760.1504499999992</v>
      </c>
      <c r="H17" s="149">
        <v>76.203729641572252</v>
      </c>
      <c r="I17" s="493">
        <v>2.1075973169510602</v>
      </c>
      <c r="J17" s="426"/>
      <c r="K17" s="426"/>
      <c r="L17" s="426"/>
      <c r="M17" s="426"/>
      <c r="N17" s="426"/>
      <c r="O17" s="426"/>
      <c r="P17" s="426"/>
      <c r="Q17" s="426"/>
      <c r="R17" s="426"/>
      <c r="S17" s="426"/>
      <c r="T17" s="426"/>
      <c r="U17" s="426"/>
      <c r="V17" s="426"/>
      <c r="W17" s="426"/>
      <c r="X17" s="426"/>
      <c r="Y17" s="426"/>
      <c r="Z17" s="426"/>
      <c r="AA17" s="426"/>
      <c r="AB17" s="426"/>
      <c r="AC17" s="426"/>
      <c r="AD17" s="426"/>
      <c r="AE17" s="426"/>
      <c r="AF17" s="426"/>
      <c r="AG17" s="426"/>
      <c r="AH17" s="426"/>
      <c r="AI17" s="426"/>
      <c r="AJ17" s="426"/>
      <c r="AK17" s="426"/>
      <c r="AL17" s="426"/>
      <c r="AM17" s="426"/>
      <c r="AN17" s="426"/>
      <c r="AO17" s="426"/>
      <c r="AP17" s="426"/>
      <c r="AQ17" s="426"/>
      <c r="AR17" s="426"/>
      <c r="AS17" s="426"/>
    </row>
    <row r="18" spans="1:45" s="428" customFormat="1" x14ac:dyDescent="0.2">
      <c r="A18" s="426"/>
      <c r="B18" s="427" t="s">
        <v>322</v>
      </c>
      <c r="C18" s="454">
        <v>180.48008999999999</v>
      </c>
      <c r="D18" s="413" t="s">
        <v>142</v>
      </c>
      <c r="E18" s="456">
        <v>1094.66175</v>
      </c>
      <c r="F18" s="574">
        <v>5.0308916461370172</v>
      </c>
      <c r="G18" s="456">
        <v>2200.50081</v>
      </c>
      <c r="H18" s="574">
        <v>14.937152696210184</v>
      </c>
      <c r="I18" s="638">
        <v>0.59763913508978872</v>
      </c>
      <c r="J18" s="426"/>
      <c r="K18" s="426"/>
      <c r="L18" s="426"/>
      <c r="M18" s="426"/>
      <c r="N18" s="426"/>
      <c r="O18" s="426"/>
      <c r="P18" s="426"/>
      <c r="Q18" s="426"/>
      <c r="R18" s="426"/>
      <c r="S18" s="426"/>
      <c r="T18" s="426"/>
      <c r="U18" s="426"/>
      <c r="V18" s="426"/>
      <c r="W18" s="426"/>
      <c r="X18" s="426"/>
      <c r="Y18" s="426"/>
      <c r="Z18" s="426"/>
      <c r="AA18" s="426"/>
      <c r="AB18" s="426"/>
      <c r="AC18" s="426"/>
      <c r="AD18" s="426"/>
      <c r="AE18" s="426"/>
      <c r="AF18" s="426"/>
      <c r="AG18" s="426"/>
      <c r="AH18" s="426"/>
      <c r="AI18" s="426"/>
      <c r="AJ18" s="426"/>
      <c r="AK18" s="426"/>
      <c r="AL18" s="426"/>
      <c r="AM18" s="426"/>
      <c r="AN18" s="426"/>
      <c r="AO18" s="426"/>
      <c r="AP18" s="426"/>
      <c r="AQ18" s="426"/>
      <c r="AR18" s="426"/>
      <c r="AS18" s="426"/>
    </row>
    <row r="19" spans="1:45" x14ac:dyDescent="0.2">
      <c r="A19" s="1"/>
      <c r="B19" s="427" t="s">
        <v>319</v>
      </c>
      <c r="C19" s="454">
        <v>930.10068000000001</v>
      </c>
      <c r="D19" s="413" t="s">
        <v>142</v>
      </c>
      <c r="E19" s="456">
        <v>2777.4241100000004</v>
      </c>
      <c r="F19" s="574">
        <v>197.76401897100774</v>
      </c>
      <c r="G19" s="456">
        <v>5559.6496400000005</v>
      </c>
      <c r="H19" s="574">
        <v>123.31917569240278</v>
      </c>
      <c r="I19" s="638">
        <v>1.5099581818612717</v>
      </c>
      <c r="J19" s="1"/>
    </row>
    <row r="20" spans="1:45" x14ac:dyDescent="0.2">
      <c r="A20" s="1"/>
      <c r="B20" s="11" t="s">
        <v>666</v>
      </c>
      <c r="C20" s="452">
        <v>1725.61319</v>
      </c>
      <c r="D20" s="142">
        <v>44.562520805940608</v>
      </c>
      <c r="E20" s="455">
        <v>5655.7375899999997</v>
      </c>
      <c r="F20" s="149">
        <v>-8.5446404021055695</v>
      </c>
      <c r="G20" s="455">
        <v>9529.5948800000006</v>
      </c>
      <c r="H20" s="149">
        <v>25.198732599684359</v>
      </c>
      <c r="I20" s="730">
        <v>2.5881648468192471</v>
      </c>
      <c r="J20" s="1"/>
    </row>
    <row r="21" spans="1:45" s="428" customFormat="1" x14ac:dyDescent="0.2">
      <c r="A21" s="426"/>
      <c r="B21" s="11" t="s">
        <v>208</v>
      </c>
      <c r="C21" s="452">
        <v>0</v>
      </c>
      <c r="D21" s="142" t="s">
        <v>142</v>
      </c>
      <c r="E21" s="455">
        <v>0</v>
      </c>
      <c r="F21" s="149">
        <v>-100</v>
      </c>
      <c r="G21" s="455">
        <v>0</v>
      </c>
      <c r="H21" s="149">
        <v>-100</v>
      </c>
      <c r="I21" s="493">
        <v>0</v>
      </c>
      <c r="J21" s="426"/>
      <c r="K21" s="426"/>
      <c r="L21" s="426"/>
      <c r="M21" s="426"/>
      <c r="N21" s="426"/>
      <c r="O21" s="426"/>
      <c r="P21" s="426"/>
      <c r="Q21" s="426"/>
      <c r="R21" s="426"/>
      <c r="S21" s="426"/>
      <c r="T21" s="426"/>
      <c r="U21" s="426"/>
      <c r="V21" s="426"/>
      <c r="W21" s="426"/>
      <c r="X21" s="426"/>
      <c r="Y21" s="426"/>
      <c r="Z21" s="426"/>
      <c r="AA21" s="426"/>
      <c r="AB21" s="426"/>
      <c r="AC21" s="426"/>
      <c r="AD21" s="426"/>
      <c r="AE21" s="426"/>
      <c r="AF21" s="426"/>
      <c r="AG21" s="426"/>
      <c r="AH21" s="426"/>
      <c r="AI21" s="426"/>
      <c r="AJ21" s="426"/>
      <c r="AK21" s="426"/>
      <c r="AL21" s="426"/>
      <c r="AM21" s="426"/>
      <c r="AN21" s="426"/>
      <c r="AO21" s="426"/>
      <c r="AP21" s="426"/>
      <c r="AQ21" s="426"/>
      <c r="AR21" s="426"/>
      <c r="AS21" s="426"/>
    </row>
    <row r="22" spans="1:45" s="428" customFormat="1" x14ac:dyDescent="0.2">
      <c r="A22" s="1"/>
      <c r="B22" s="11" t="s">
        <v>209</v>
      </c>
      <c r="C22" s="452">
        <v>5680.9023699999998</v>
      </c>
      <c r="D22" s="142">
        <v>-25.961690851815661</v>
      </c>
      <c r="E22" s="455">
        <v>38950.133450000001</v>
      </c>
      <c r="F22" s="149">
        <v>-5.3354207290057447</v>
      </c>
      <c r="G22" s="455">
        <v>70495.132570000002</v>
      </c>
      <c r="H22" s="149">
        <v>-3.6292882728174791</v>
      </c>
      <c r="I22" s="493">
        <v>19.145937082011251</v>
      </c>
      <c r="J22" s="725"/>
      <c r="K22" s="426"/>
      <c r="L22" s="426"/>
      <c r="M22" s="426"/>
      <c r="N22" s="426"/>
      <c r="O22" s="426"/>
      <c r="P22" s="426"/>
      <c r="Q22" s="426"/>
      <c r="R22" s="426"/>
      <c r="S22" s="426"/>
      <c r="T22" s="426"/>
      <c r="U22" s="426"/>
      <c r="V22" s="426"/>
      <c r="W22" s="426"/>
      <c r="X22" s="426"/>
      <c r="Y22" s="426"/>
      <c r="Z22" s="426"/>
      <c r="AA22" s="426"/>
      <c r="AB22" s="426"/>
      <c r="AC22" s="426"/>
      <c r="AD22" s="426"/>
      <c r="AE22" s="426"/>
      <c r="AF22" s="426"/>
      <c r="AG22" s="426"/>
      <c r="AH22" s="426"/>
      <c r="AI22" s="426"/>
      <c r="AJ22" s="426"/>
      <c r="AK22" s="426"/>
      <c r="AL22" s="426"/>
      <c r="AM22" s="426"/>
      <c r="AN22" s="426"/>
      <c r="AO22" s="426"/>
      <c r="AP22" s="426"/>
      <c r="AQ22" s="426"/>
      <c r="AR22" s="426"/>
      <c r="AS22" s="426"/>
    </row>
    <row r="23" spans="1:45" s="428" customFormat="1" x14ac:dyDescent="0.2">
      <c r="A23" s="160" t="s">
        <v>439</v>
      </c>
      <c r="B23" s="145"/>
      <c r="C23" s="453">
        <v>9378.1464199999991</v>
      </c>
      <c r="D23" s="148">
        <v>-4.953205868532029</v>
      </c>
      <c r="E23" s="453">
        <v>56434.417260000002</v>
      </c>
      <c r="F23" s="148">
        <v>3.1963286969710536</v>
      </c>
      <c r="G23" s="453">
        <v>103831.02168000001</v>
      </c>
      <c r="H23" s="225">
        <v>-1.3780262735357132</v>
      </c>
      <c r="I23" s="148">
        <v>28.199708770988501</v>
      </c>
      <c r="J23" s="426"/>
      <c r="K23" s="426"/>
      <c r="L23" s="426"/>
      <c r="M23" s="426"/>
      <c r="N23" s="426"/>
      <c r="O23" s="426"/>
      <c r="P23" s="426"/>
      <c r="Q23" s="426"/>
      <c r="R23" s="426"/>
      <c r="S23" s="426"/>
      <c r="T23" s="426"/>
      <c r="U23" s="426"/>
      <c r="V23" s="426"/>
      <c r="W23" s="426"/>
      <c r="X23" s="426"/>
      <c r="Y23" s="426"/>
      <c r="Z23" s="426"/>
      <c r="AA23" s="426"/>
      <c r="AB23" s="426"/>
      <c r="AC23" s="426"/>
      <c r="AD23" s="426"/>
      <c r="AE23" s="426"/>
      <c r="AF23" s="426"/>
      <c r="AG23" s="426"/>
      <c r="AH23" s="426"/>
      <c r="AI23" s="426"/>
      <c r="AJ23" s="426"/>
      <c r="AK23" s="426"/>
      <c r="AL23" s="426"/>
      <c r="AM23" s="426"/>
      <c r="AN23" s="426"/>
      <c r="AO23" s="426"/>
      <c r="AP23" s="426"/>
      <c r="AQ23" s="426"/>
      <c r="AR23" s="426"/>
      <c r="AS23" s="426"/>
    </row>
    <row r="24" spans="1:45" x14ac:dyDescent="0.2">
      <c r="A24" s="426"/>
      <c r="B24" s="11" t="s">
        <v>615</v>
      </c>
      <c r="C24" s="452">
        <v>0</v>
      </c>
      <c r="D24" s="142" t="s">
        <v>142</v>
      </c>
      <c r="E24" s="455">
        <v>0</v>
      </c>
      <c r="F24" s="149">
        <v>-100</v>
      </c>
      <c r="G24" s="455">
        <v>0</v>
      </c>
      <c r="H24" s="149">
        <v>-100</v>
      </c>
      <c r="I24" s="493">
        <v>0</v>
      </c>
      <c r="J24" s="1"/>
    </row>
    <row r="25" spans="1:45" x14ac:dyDescent="0.2">
      <c r="A25" s="1"/>
      <c r="B25" s="11" t="s">
        <v>323</v>
      </c>
      <c r="C25" s="452">
        <v>0</v>
      </c>
      <c r="D25" s="142">
        <v>-100</v>
      </c>
      <c r="E25" s="455">
        <v>4364.4192499999999</v>
      </c>
      <c r="F25" s="149">
        <v>-38.4406418742998</v>
      </c>
      <c r="G25" s="455">
        <v>11444.956610000001</v>
      </c>
      <c r="H25" s="149">
        <v>-33.516969994835435</v>
      </c>
      <c r="I25" s="493">
        <v>3.108362395713256</v>
      </c>
      <c r="J25" s="1"/>
    </row>
    <row r="26" spans="1:45" x14ac:dyDescent="0.2">
      <c r="A26" s="160" t="s">
        <v>337</v>
      </c>
      <c r="B26" s="145"/>
      <c r="C26" s="453">
        <v>0</v>
      </c>
      <c r="D26" s="148">
        <v>-100</v>
      </c>
      <c r="E26" s="453">
        <v>4364.4192499999999</v>
      </c>
      <c r="F26" s="148">
        <v>-56.321778671327259</v>
      </c>
      <c r="G26" s="453">
        <v>11444.956610000001</v>
      </c>
      <c r="H26" s="225">
        <v>-50.51544830718808</v>
      </c>
      <c r="I26" s="148">
        <v>3.108362395713256</v>
      </c>
      <c r="J26" s="1"/>
    </row>
    <row r="27" spans="1:45" x14ac:dyDescent="0.2">
      <c r="A27" s="1"/>
      <c r="B27" s="11" t="s">
        <v>212</v>
      </c>
      <c r="C27" s="452">
        <v>0</v>
      </c>
      <c r="D27" s="142" t="s">
        <v>142</v>
      </c>
      <c r="E27" s="455">
        <v>0</v>
      </c>
      <c r="F27" s="149">
        <v>-100</v>
      </c>
      <c r="G27" s="455">
        <v>1052.2395100000001</v>
      </c>
      <c r="H27" s="149">
        <v>-79.614627433023074</v>
      </c>
      <c r="I27" s="730">
        <v>0.28578017686060436</v>
      </c>
      <c r="J27" s="1"/>
    </row>
    <row r="28" spans="1:45" x14ac:dyDescent="0.2">
      <c r="A28" s="426"/>
      <c r="B28" s="11" t="s">
        <v>213</v>
      </c>
      <c r="C28" s="452">
        <v>12936.086539999998</v>
      </c>
      <c r="D28" s="142">
        <v>114.57995306370282</v>
      </c>
      <c r="E28" s="455">
        <v>66355.419899999994</v>
      </c>
      <c r="F28" s="149">
        <v>31.264546419021443</v>
      </c>
      <c r="G28" s="455">
        <v>132056.75871999998</v>
      </c>
      <c r="H28" s="149">
        <v>30.765184260650525</v>
      </c>
      <c r="I28" s="493">
        <v>35.865602369026945</v>
      </c>
      <c r="J28" s="1"/>
    </row>
    <row r="29" spans="1:45" x14ac:dyDescent="0.2">
      <c r="A29" s="426"/>
      <c r="B29" s="427" t="s">
        <v>322</v>
      </c>
      <c r="C29" s="454">
        <v>8646.138719999999</v>
      </c>
      <c r="D29" s="413">
        <v>71.569902483303665</v>
      </c>
      <c r="E29" s="456">
        <v>51653.527809999992</v>
      </c>
      <c r="F29" s="574">
        <v>22.388983163039565</v>
      </c>
      <c r="G29" s="456">
        <v>104291.14761000001</v>
      </c>
      <c r="H29" s="574">
        <v>13.765604899305533</v>
      </c>
      <c r="I29" s="638">
        <v>28.324675442933327</v>
      </c>
      <c r="J29" s="1"/>
    </row>
    <row r="30" spans="1:45" x14ac:dyDescent="0.2">
      <c r="A30" s="1"/>
      <c r="B30" s="427" t="s">
        <v>319</v>
      </c>
      <c r="C30" s="454">
        <v>4289.9478200000003</v>
      </c>
      <c r="D30" s="413">
        <v>333.70647371501576</v>
      </c>
      <c r="E30" s="456">
        <v>14701.892089999999</v>
      </c>
      <c r="F30" s="574">
        <v>76.144089870423812</v>
      </c>
      <c r="G30" s="456">
        <v>27765.611109999998</v>
      </c>
      <c r="H30" s="574">
        <v>198.05000761784663</v>
      </c>
      <c r="I30" s="638">
        <v>7.5409269260936229</v>
      </c>
      <c r="J30" s="1"/>
    </row>
    <row r="31" spans="1:45" x14ac:dyDescent="0.2">
      <c r="A31" s="1"/>
      <c r="B31" s="11" t="s">
        <v>214</v>
      </c>
      <c r="C31" s="452">
        <v>0</v>
      </c>
      <c r="D31" s="142" t="s">
        <v>142</v>
      </c>
      <c r="E31" s="455">
        <v>0</v>
      </c>
      <c r="F31" s="149">
        <v>-100</v>
      </c>
      <c r="G31" s="455">
        <v>1102.8101499999998</v>
      </c>
      <c r="H31" s="149">
        <v>-78.893465712343925</v>
      </c>
      <c r="I31" s="493">
        <v>0.29951477464543175</v>
      </c>
      <c r="J31" s="1"/>
    </row>
    <row r="32" spans="1:45" x14ac:dyDescent="0.2">
      <c r="A32" s="426"/>
      <c r="B32" s="11" t="s">
        <v>215</v>
      </c>
      <c r="C32" s="452">
        <v>0</v>
      </c>
      <c r="D32" s="142">
        <v>-100</v>
      </c>
      <c r="E32" s="455">
        <v>0</v>
      </c>
      <c r="F32" s="149">
        <v>-100</v>
      </c>
      <c r="G32" s="455">
        <v>820.53637000000003</v>
      </c>
      <c r="H32" s="149">
        <v>-92.196059489069995</v>
      </c>
      <c r="I32" s="493">
        <v>0.22285138194360171</v>
      </c>
      <c r="J32" s="1"/>
    </row>
    <row r="33" spans="1:10" x14ac:dyDescent="0.2">
      <c r="A33" s="1"/>
      <c r="B33" s="11" t="s">
        <v>585</v>
      </c>
      <c r="C33" s="452">
        <v>0</v>
      </c>
      <c r="D33" s="142" t="s">
        <v>142</v>
      </c>
      <c r="E33" s="455">
        <v>0</v>
      </c>
      <c r="F33" s="149">
        <v>-100</v>
      </c>
      <c r="G33" s="455">
        <v>0</v>
      </c>
      <c r="H33" s="149">
        <v>-100</v>
      </c>
      <c r="I33" s="493">
        <v>0</v>
      </c>
      <c r="J33" s="1"/>
    </row>
    <row r="34" spans="1:10" x14ac:dyDescent="0.2">
      <c r="A34" s="1"/>
      <c r="B34" s="11" t="s">
        <v>652</v>
      </c>
      <c r="C34" s="452">
        <v>0</v>
      </c>
      <c r="D34" s="142" t="s">
        <v>142</v>
      </c>
      <c r="E34" s="455">
        <v>0</v>
      </c>
      <c r="F34" s="149" t="s">
        <v>142</v>
      </c>
      <c r="G34" s="455">
        <v>0</v>
      </c>
      <c r="H34" s="149">
        <v>-100</v>
      </c>
      <c r="I34" s="493">
        <v>0</v>
      </c>
      <c r="J34" s="1"/>
    </row>
    <row r="35" spans="1:10" x14ac:dyDescent="0.2">
      <c r="A35" s="1"/>
      <c r="B35" s="11" t="s">
        <v>217</v>
      </c>
      <c r="C35" s="452">
        <v>956.26487999999995</v>
      </c>
      <c r="D35" s="142">
        <v>-66.779348321528587</v>
      </c>
      <c r="E35" s="455">
        <v>13590.881960000002</v>
      </c>
      <c r="F35" s="149">
        <v>-54.96132012864917</v>
      </c>
      <c r="G35" s="455">
        <v>37268.65324</v>
      </c>
      <c r="H35" s="149">
        <v>-38.326938290544312</v>
      </c>
      <c r="I35" s="493">
        <v>10.121880249757714</v>
      </c>
      <c r="J35" s="726"/>
    </row>
    <row r="36" spans="1:10" x14ac:dyDescent="0.2">
      <c r="A36" s="1"/>
      <c r="B36" s="11" t="s">
        <v>678</v>
      </c>
      <c r="C36" s="452">
        <v>648.54074000000003</v>
      </c>
      <c r="D36" s="142" t="s">
        <v>142</v>
      </c>
      <c r="E36" s="455">
        <v>648.54074000000003</v>
      </c>
      <c r="F36" s="149" t="s">
        <v>142</v>
      </c>
      <c r="G36" s="455">
        <v>648.54074000000003</v>
      </c>
      <c r="H36" s="149" t="s">
        <v>142</v>
      </c>
      <c r="I36" s="493">
        <v>0.17613868859429849</v>
      </c>
      <c r="J36" s="1"/>
    </row>
    <row r="37" spans="1:10" x14ac:dyDescent="0.2">
      <c r="A37" s="160" t="s">
        <v>440</v>
      </c>
      <c r="B37" s="145"/>
      <c r="C37" s="453">
        <v>14540.892159999999</v>
      </c>
      <c r="D37" s="148">
        <v>48.268180043179278</v>
      </c>
      <c r="E37" s="453">
        <v>80594.842600000004</v>
      </c>
      <c r="F37" s="148">
        <v>-11.92245087818392</v>
      </c>
      <c r="G37" s="453">
        <v>172949.53873</v>
      </c>
      <c r="H37" s="225">
        <v>-7.9265751108060529</v>
      </c>
      <c r="I37" s="148">
        <v>46.971767640828602</v>
      </c>
      <c r="J37" s="166"/>
    </row>
    <row r="38" spans="1:10" x14ac:dyDescent="0.2">
      <c r="A38" s="1"/>
      <c r="B38" s="11" t="s">
        <v>633</v>
      </c>
      <c r="C38" s="452">
        <v>0</v>
      </c>
      <c r="D38" s="142" t="s">
        <v>142</v>
      </c>
      <c r="E38" s="455">
        <v>0</v>
      </c>
      <c r="F38" s="149">
        <v>-100</v>
      </c>
      <c r="G38" s="455">
        <v>0</v>
      </c>
      <c r="H38" s="149">
        <v>-100</v>
      </c>
      <c r="I38" s="730">
        <v>0</v>
      </c>
      <c r="J38" s="1"/>
    </row>
    <row r="39" spans="1:10" x14ac:dyDescent="0.2">
      <c r="A39" s="426"/>
      <c r="B39" s="11" t="s">
        <v>649</v>
      </c>
      <c r="C39" s="452">
        <v>0</v>
      </c>
      <c r="D39" s="142" t="s">
        <v>142</v>
      </c>
      <c r="E39" s="455">
        <v>0</v>
      </c>
      <c r="F39" s="149" t="s">
        <v>142</v>
      </c>
      <c r="G39" s="455">
        <v>0</v>
      </c>
      <c r="H39" s="149">
        <v>-100</v>
      </c>
      <c r="I39" s="493">
        <v>0</v>
      </c>
      <c r="J39" s="1"/>
    </row>
    <row r="40" spans="1:10" ht="14.25" customHeight="1" x14ac:dyDescent="0.2">
      <c r="A40" s="426"/>
      <c r="B40" s="11" t="s">
        <v>572</v>
      </c>
      <c r="C40" s="452">
        <v>0</v>
      </c>
      <c r="D40" s="142" t="s">
        <v>142</v>
      </c>
      <c r="E40" s="455">
        <v>0</v>
      </c>
      <c r="F40" s="149" t="s">
        <v>142</v>
      </c>
      <c r="G40" s="455">
        <v>0</v>
      </c>
      <c r="H40" s="149">
        <v>-100</v>
      </c>
      <c r="I40" s="493">
        <v>0</v>
      </c>
      <c r="J40" s="1"/>
    </row>
    <row r="41" spans="1:10" ht="14.25" customHeight="1" x14ac:dyDescent="0.2">
      <c r="A41" s="160" t="s">
        <v>456</v>
      </c>
      <c r="B41" s="145"/>
      <c r="C41" s="453">
        <v>0</v>
      </c>
      <c r="D41" s="148" t="s">
        <v>142</v>
      </c>
      <c r="E41" s="453">
        <v>0</v>
      </c>
      <c r="F41" s="148">
        <v>-100</v>
      </c>
      <c r="G41" s="453">
        <v>0</v>
      </c>
      <c r="H41" s="225">
        <v>-100</v>
      </c>
      <c r="I41" s="453">
        <v>0</v>
      </c>
      <c r="J41" s="1"/>
    </row>
    <row r="42" spans="1:10" ht="14.25" customHeight="1" x14ac:dyDescent="0.2">
      <c r="A42" s="659" t="s">
        <v>114</v>
      </c>
      <c r="B42" s="660"/>
      <c r="C42" s="660">
        <v>28336.474919999997</v>
      </c>
      <c r="D42" s="661">
        <v>-0.99617325317811223</v>
      </c>
      <c r="E42" s="150">
        <v>176439.4117</v>
      </c>
      <c r="F42" s="661">
        <v>-13.795205277131705</v>
      </c>
      <c r="G42" s="150">
        <v>368198.91483000002</v>
      </c>
      <c r="H42" s="662">
        <v>-13.218847322109553</v>
      </c>
      <c r="I42" s="663">
        <v>100</v>
      </c>
      <c r="J42" s="1"/>
    </row>
    <row r="43" spans="1:10" ht="14.25" customHeight="1" x14ac:dyDescent="0.2">
      <c r="A43" s="673" t="s">
        <v>324</v>
      </c>
      <c r="B43" s="693"/>
      <c r="C43" s="181">
        <v>11413.282089999999</v>
      </c>
      <c r="D43" s="155">
        <v>57.786372298130303</v>
      </c>
      <c r="E43" s="515">
        <v>64231.90453</v>
      </c>
      <c r="F43" s="516">
        <v>17.344299541750043</v>
      </c>
      <c r="G43" s="515">
        <v>128850.25109999999</v>
      </c>
      <c r="H43" s="516">
        <v>6.3253524189600414</v>
      </c>
      <c r="I43" s="516">
        <v>34.994739503643309</v>
      </c>
      <c r="J43" s="1"/>
    </row>
    <row r="44" spans="1:10" ht="14.25" customHeight="1" x14ac:dyDescent="0.2">
      <c r="A44" s="673" t="s">
        <v>325</v>
      </c>
      <c r="B44" s="693"/>
      <c r="C44" s="181">
        <v>16923.192830000004</v>
      </c>
      <c r="D44" s="155">
        <v>-20.876101893041742</v>
      </c>
      <c r="E44" s="515">
        <v>112207.50717</v>
      </c>
      <c r="F44" s="516">
        <v>-25.163425790341627</v>
      </c>
      <c r="G44" s="515">
        <v>239348.66373000003</v>
      </c>
      <c r="H44" s="516">
        <v>-21.03298477975045</v>
      </c>
      <c r="I44" s="516">
        <v>65.005260496356698</v>
      </c>
    </row>
    <row r="45" spans="1:10" s="1" customFormat="1" ht="15" customHeight="1" x14ac:dyDescent="0.2">
      <c r="A45" s="470" t="s">
        <v>443</v>
      </c>
      <c r="B45" s="153"/>
      <c r="C45" s="406">
        <v>6975.4457499999999</v>
      </c>
      <c r="D45" s="407">
        <v>-6.7885287281251427</v>
      </c>
      <c r="E45" s="408">
        <v>50569.511049999994</v>
      </c>
      <c r="F45" s="409">
        <v>-7.0305143173391453</v>
      </c>
      <c r="G45" s="408">
        <v>108497.38895000002</v>
      </c>
      <c r="H45" s="409">
        <v>-12.36334028605366</v>
      </c>
      <c r="I45" s="409">
        <v>29.467058315501561</v>
      </c>
    </row>
    <row r="46" spans="1:10" s="1" customFormat="1" x14ac:dyDescent="0.2">
      <c r="A46" s="470" t="s">
        <v>444</v>
      </c>
      <c r="B46" s="153"/>
      <c r="C46" s="406">
        <v>21361.029169999998</v>
      </c>
      <c r="D46" s="407">
        <v>1.0544750654781276</v>
      </c>
      <c r="E46" s="408">
        <v>125869.90065</v>
      </c>
      <c r="F46" s="409">
        <v>-16.243660062770253</v>
      </c>
      <c r="G46" s="408">
        <v>259701.52588000003</v>
      </c>
      <c r="H46" s="409">
        <v>-13.571332106377056</v>
      </c>
      <c r="I46" s="409">
        <v>70.532941684498454</v>
      </c>
    </row>
    <row r="47" spans="1:10" s="1" customFormat="1" x14ac:dyDescent="0.2">
      <c r="A47" s="673" t="s">
        <v>693</v>
      </c>
      <c r="B47" s="693"/>
      <c r="C47" s="181">
        <v>2586.6632800000002</v>
      </c>
      <c r="D47" s="155">
        <v>28.467934388909722</v>
      </c>
      <c r="E47" s="515">
        <v>13612.19795</v>
      </c>
      <c r="F47" s="708">
        <v>18.455905673141366</v>
      </c>
      <c r="G47" s="515">
        <v>25575.738659999999</v>
      </c>
      <c r="H47" s="708">
        <v>-7.3708511115271911</v>
      </c>
      <c r="I47" s="516">
        <v>6.9461743720261895</v>
      </c>
    </row>
    <row r="48" spans="1:10" s="55" customFormat="1" ht="11.25" x14ac:dyDescent="0.2">
      <c r="I48" s="161" t="s">
        <v>220</v>
      </c>
    </row>
    <row r="49" spans="1:9" s="1" customFormat="1" ht="15" customHeight="1" x14ac:dyDescent="0.2">
      <c r="A49" s="822" t="s">
        <v>656</v>
      </c>
      <c r="B49" s="822"/>
      <c r="C49" s="822"/>
      <c r="D49" s="822"/>
      <c r="E49" s="822"/>
      <c r="F49" s="822"/>
      <c r="G49" s="822"/>
      <c r="H49" s="822"/>
      <c r="I49" s="822"/>
    </row>
    <row r="50" spans="1:9" s="1" customFormat="1" x14ac:dyDescent="0.2">
      <c r="A50" s="429" t="s">
        <v>469</v>
      </c>
      <c r="I50" s="655"/>
    </row>
    <row r="51" spans="1:9" s="1" customFormat="1" x14ac:dyDescent="0.2"/>
    <row r="52" spans="1:9" s="1" customFormat="1" x14ac:dyDescent="0.2"/>
    <row r="53" spans="1:9" s="1" customFormat="1" x14ac:dyDescent="0.2"/>
    <row r="54" spans="1:9" s="1" customFormat="1" x14ac:dyDescent="0.2"/>
    <row r="55" spans="1:9" s="1" customFormat="1" x14ac:dyDescent="0.2"/>
    <row r="56" spans="1:9" s="1" customFormat="1" x14ac:dyDescent="0.2"/>
    <row r="57" spans="1:9" s="1" customFormat="1" x14ac:dyDescent="0.2"/>
    <row r="58" spans="1:9" s="1" customFormat="1" x14ac:dyDescent="0.2"/>
    <row r="59" spans="1:9" s="1" customFormat="1" x14ac:dyDescent="0.2"/>
    <row r="60" spans="1:9" s="1" customFormat="1" x14ac:dyDescent="0.2"/>
    <row r="61" spans="1:9" s="1" customFormat="1" x14ac:dyDescent="0.2"/>
    <row r="62" spans="1:9" s="1" customFormat="1" x14ac:dyDescent="0.2"/>
    <row r="63" spans="1:9" s="1" customFormat="1" x14ac:dyDescent="0.2"/>
    <row r="64" spans="1:9"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sheetData>
  <mergeCells count="6">
    <mergeCell ref="A49:I49"/>
    <mergeCell ref="A3:A4"/>
    <mergeCell ref="B3:B4"/>
    <mergeCell ref="C3:D3"/>
    <mergeCell ref="E3:F3"/>
    <mergeCell ref="G3:I3"/>
  </mergeCells>
  <conditionalFormatting sqref="F45:F47">
    <cfRule type="cellIs" dxfId="54" priority="9" operator="between">
      <formula>0</formula>
      <formula>0.5</formula>
    </cfRule>
    <cfRule type="cellIs" dxfId="53" priority="10" operator="between">
      <formula>-0.49</formula>
      <formula>0.49</formula>
    </cfRule>
  </conditionalFormatting>
  <conditionalFormatting sqref="H45:H47">
    <cfRule type="cellIs" dxfId="52" priority="11" operator="between">
      <formula>0</formula>
      <formula>0.5</formula>
    </cfRule>
    <cfRule type="cellIs" dxfId="51" priority="12" operator="between">
      <formula>-0.49</formula>
      <formula>0.49</formula>
    </cfRule>
  </conditionalFormatting>
  <conditionalFormatting sqref="I8">
    <cfRule type="cellIs" dxfId="50" priority="37" operator="between">
      <formula>0</formula>
      <formula>0.5</formula>
    </cfRule>
    <cfRule type="cellIs" dxfId="49" priority="38" operator="between">
      <formula>0</formula>
      <formula>0.49</formula>
    </cfRule>
  </conditionalFormatting>
  <conditionalFormatting sqref="I42:I43">
    <cfRule type="cellIs" dxfId="48" priority="1" operator="between">
      <formula>0</formula>
      <formula>0.5</formula>
    </cfRule>
    <cfRule type="cellIs" dxfId="47" priority="2" operator="between">
      <formula>0</formula>
      <formula>0.49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activeCell="C15" sqref="C15"/>
    </sheetView>
  </sheetViews>
  <sheetFormatPr baseColWidth="10" defaultRowHeight="14.25" x14ac:dyDescent="0.2"/>
  <cols>
    <col min="1" max="1" width="25.125" customWidth="1"/>
    <col min="3" max="3" width="11.625" bestFit="1" customWidth="1"/>
    <col min="8" max="8" width="10.125" customWidth="1"/>
    <col min="9" max="31" width="11" style="1"/>
    <col min="40" max="40" width="10.625" bestFit="1" customWidth="1"/>
  </cols>
  <sheetData>
    <row r="1" spans="1:9" x14ac:dyDescent="0.2">
      <c r="A1" s="814" t="s">
        <v>18</v>
      </c>
      <c r="B1" s="814"/>
      <c r="C1" s="814"/>
      <c r="D1" s="814"/>
      <c r="E1" s="814"/>
      <c r="F1" s="814"/>
      <c r="G1" s="1"/>
      <c r="H1" s="1"/>
    </row>
    <row r="2" spans="1:9" x14ac:dyDescent="0.2">
      <c r="A2" s="815"/>
      <c r="B2" s="815"/>
      <c r="C2" s="815"/>
      <c r="D2" s="815"/>
      <c r="E2" s="815"/>
      <c r="F2" s="815"/>
      <c r="G2" s="10"/>
      <c r="H2" s="55" t="s">
        <v>464</v>
      </c>
    </row>
    <row r="3" spans="1:9" x14ac:dyDescent="0.2">
      <c r="A3" s="11"/>
      <c r="B3" s="776">
        <f>INDICE!A3</f>
        <v>45444</v>
      </c>
      <c r="C3" s="776">
        <v>41671</v>
      </c>
      <c r="D3" s="774" t="s">
        <v>115</v>
      </c>
      <c r="E3" s="774"/>
      <c r="F3" s="774" t="s">
        <v>116</v>
      </c>
      <c r="G3" s="774"/>
      <c r="H3" s="774"/>
    </row>
    <row r="4" spans="1:9" x14ac:dyDescent="0.2">
      <c r="A4" s="254"/>
      <c r="B4" s="184" t="s">
        <v>54</v>
      </c>
      <c r="C4" s="185" t="s">
        <v>418</v>
      </c>
      <c r="D4" s="184" t="s">
        <v>54</v>
      </c>
      <c r="E4" s="185" t="s">
        <v>418</v>
      </c>
      <c r="F4" s="184" t="s">
        <v>54</v>
      </c>
      <c r="G4" s="186" t="s">
        <v>418</v>
      </c>
      <c r="H4" s="185" t="s">
        <v>468</v>
      </c>
      <c r="I4" s="55"/>
    </row>
    <row r="5" spans="1:9" ht="14.1" customHeight="1" x14ac:dyDescent="0.2">
      <c r="A5" s="410" t="s">
        <v>326</v>
      </c>
      <c r="B5" s="227">
        <v>11413.282090000001</v>
      </c>
      <c r="C5" s="228">
        <v>57.786372298130331</v>
      </c>
      <c r="D5" s="227">
        <v>64231.90453</v>
      </c>
      <c r="E5" s="228">
        <v>17.344299541750043</v>
      </c>
      <c r="F5" s="227">
        <v>128850.25109999998</v>
      </c>
      <c r="G5" s="228">
        <v>6.3253524189600299</v>
      </c>
      <c r="H5" s="228">
        <v>34.994739503643302</v>
      </c>
    </row>
    <row r="6" spans="1:9" x14ac:dyDescent="0.2">
      <c r="A6" s="403" t="s">
        <v>327</v>
      </c>
      <c r="B6" s="714">
        <v>8646.138719999999</v>
      </c>
      <c r="C6" s="501">
        <v>71.569902483303707</v>
      </c>
      <c r="D6" s="430">
        <v>51653.527809999992</v>
      </c>
      <c r="E6" s="431">
        <v>22.388983163039565</v>
      </c>
      <c r="F6" s="430">
        <v>104291.14761</v>
      </c>
      <c r="G6" s="431">
        <v>13.765604899305517</v>
      </c>
      <c r="H6" s="716">
        <v>28.324675442933323</v>
      </c>
    </row>
    <row r="7" spans="1:9" x14ac:dyDescent="0.2">
      <c r="A7" s="403" t="s">
        <v>328</v>
      </c>
      <c r="B7" s="715">
        <v>0</v>
      </c>
      <c r="C7" s="501" t="s">
        <v>142</v>
      </c>
      <c r="D7" s="432">
        <v>0</v>
      </c>
      <c r="E7" s="501" t="s">
        <v>142</v>
      </c>
      <c r="F7" s="432">
        <v>0</v>
      </c>
      <c r="G7" s="432">
        <v>0</v>
      </c>
      <c r="H7" s="741">
        <v>0</v>
      </c>
    </row>
    <row r="8" spans="1:9" x14ac:dyDescent="0.2">
      <c r="A8" s="403" t="s">
        <v>516</v>
      </c>
      <c r="B8" s="715">
        <v>1725.61319</v>
      </c>
      <c r="C8" s="469">
        <v>44.562520805940608</v>
      </c>
      <c r="D8" s="430">
        <v>5655.7375899999997</v>
      </c>
      <c r="E8" s="469">
        <v>-8.5446404021055695</v>
      </c>
      <c r="F8" s="430">
        <v>9529.5948800000006</v>
      </c>
      <c r="G8" s="469">
        <v>25.198732599684359</v>
      </c>
      <c r="H8" s="716">
        <v>2.5881648468192471</v>
      </c>
    </row>
    <row r="9" spans="1:9" x14ac:dyDescent="0.2">
      <c r="A9" s="403" t="s">
        <v>517</v>
      </c>
      <c r="B9" s="714">
        <v>1041.5301800000002</v>
      </c>
      <c r="C9" s="431">
        <v>4.1248470226380487</v>
      </c>
      <c r="D9" s="430">
        <v>6922.6391299999996</v>
      </c>
      <c r="E9" s="431">
        <v>9.0275511644044517</v>
      </c>
      <c r="F9" s="430">
        <v>15029.508609999999</v>
      </c>
      <c r="G9" s="431">
        <v>-31.376357427277924</v>
      </c>
      <c r="H9" s="716">
        <v>4.081899213890738</v>
      </c>
    </row>
    <row r="10" spans="1:9" x14ac:dyDescent="0.2">
      <c r="A10" s="410" t="s">
        <v>329</v>
      </c>
      <c r="B10" s="412">
        <v>16923.192830000004</v>
      </c>
      <c r="C10" s="228">
        <v>-20.876101893041742</v>
      </c>
      <c r="D10" s="412">
        <v>112207.50717</v>
      </c>
      <c r="E10" s="228">
        <v>-25.163425790341641</v>
      </c>
      <c r="F10" s="412">
        <v>239348.66373000003</v>
      </c>
      <c r="G10" s="228">
        <v>-21.018730885456431</v>
      </c>
      <c r="H10" s="228">
        <v>65.005260496356698</v>
      </c>
    </row>
    <row r="11" spans="1:9" x14ac:dyDescent="0.2">
      <c r="A11" s="403" t="s">
        <v>330</v>
      </c>
      <c r="B11" s="714">
        <v>1697.21983</v>
      </c>
      <c r="C11" s="433">
        <v>-51.440123421901852</v>
      </c>
      <c r="D11" s="430">
        <v>12396.76773</v>
      </c>
      <c r="E11" s="431">
        <v>-41.091284906065248</v>
      </c>
      <c r="F11" s="430">
        <v>34465.622269999993</v>
      </c>
      <c r="G11" s="431">
        <v>-22.255748649533039</v>
      </c>
      <c r="H11" s="716">
        <v>9.3605985465527528</v>
      </c>
    </row>
    <row r="12" spans="1:9" x14ac:dyDescent="0.2">
      <c r="A12" s="403" t="s">
        <v>331</v>
      </c>
      <c r="B12" s="714">
        <v>5178.2589100000005</v>
      </c>
      <c r="C12" s="431">
        <v>-20.349431170248383</v>
      </c>
      <c r="D12" s="430">
        <v>30594.459190000001</v>
      </c>
      <c r="E12" s="73">
        <v>-9.9679916265473789</v>
      </c>
      <c r="F12" s="430">
        <v>59110.599460000005</v>
      </c>
      <c r="G12" s="431">
        <v>-9.9787305807619813</v>
      </c>
      <c r="H12" s="716">
        <v>16.053985245255753</v>
      </c>
    </row>
    <row r="13" spans="1:9" x14ac:dyDescent="0.2">
      <c r="A13" s="403" t="s">
        <v>332</v>
      </c>
      <c r="B13" s="714">
        <v>3124.5092200000004</v>
      </c>
      <c r="C13" s="439">
        <v>-17.503394304838213</v>
      </c>
      <c r="D13" s="430">
        <v>17862.688679999999</v>
      </c>
      <c r="E13" s="431">
        <v>-29.693447220262499</v>
      </c>
      <c r="F13" s="430">
        <v>35595.978600000009</v>
      </c>
      <c r="G13" s="431">
        <v>-25.470169049561985</v>
      </c>
      <c r="H13" s="716">
        <v>9.6675946523185488</v>
      </c>
    </row>
    <row r="14" spans="1:9" x14ac:dyDescent="0.2">
      <c r="A14" s="403" t="s">
        <v>333</v>
      </c>
      <c r="B14" s="714">
        <v>2608.2162599999997</v>
      </c>
      <c r="C14" s="431">
        <v>19.570204594567169</v>
      </c>
      <c r="D14" s="430">
        <v>18905.825280000001</v>
      </c>
      <c r="E14" s="431">
        <v>-38.647827384076848</v>
      </c>
      <c r="F14" s="430">
        <v>34745.433859999997</v>
      </c>
      <c r="G14" s="431">
        <v>-45.753500571850182</v>
      </c>
      <c r="H14" s="716">
        <v>9.4365932273434865</v>
      </c>
    </row>
    <row r="15" spans="1:9" x14ac:dyDescent="0.2">
      <c r="A15" s="403" t="s">
        <v>334</v>
      </c>
      <c r="B15" s="714">
        <v>2202.0559900000003</v>
      </c>
      <c r="C15" s="431">
        <v>-0.13620630685769466</v>
      </c>
      <c r="D15" s="430">
        <v>12899.12097</v>
      </c>
      <c r="E15" s="431">
        <v>-21.085776449469382</v>
      </c>
      <c r="F15" s="430">
        <v>26400.347619999997</v>
      </c>
      <c r="G15" s="431">
        <v>-10.940475751778667</v>
      </c>
      <c r="H15" s="716">
        <v>7.1701318381639494</v>
      </c>
    </row>
    <row r="16" spans="1:9" x14ac:dyDescent="0.2">
      <c r="A16" s="403" t="s">
        <v>663</v>
      </c>
      <c r="B16" s="714">
        <v>990.41188</v>
      </c>
      <c r="C16" s="501">
        <v>0</v>
      </c>
      <c r="D16" s="430">
        <v>6097.0614799999994</v>
      </c>
      <c r="E16" s="501">
        <v>0</v>
      </c>
      <c r="F16" s="430">
        <v>13498.900230000001</v>
      </c>
      <c r="G16" s="501">
        <v>0</v>
      </c>
      <c r="H16" s="716">
        <v>3.6661977225632336</v>
      </c>
    </row>
    <row r="17" spans="1:8" x14ac:dyDescent="0.2">
      <c r="A17" s="403" t="s">
        <v>335</v>
      </c>
      <c r="B17" s="714">
        <v>1122.5207399999999</v>
      </c>
      <c r="C17" s="431">
        <v>-65.118159391528991</v>
      </c>
      <c r="D17" s="430">
        <v>13451.583840000001</v>
      </c>
      <c r="E17" s="431">
        <v>-39.795287143582357</v>
      </c>
      <c r="F17" s="430">
        <v>35531.781690000003</v>
      </c>
      <c r="G17" s="431">
        <v>-31.132818934207734</v>
      </c>
      <c r="H17" s="717">
        <v>9.65015926415896</v>
      </c>
    </row>
    <row r="18" spans="1:8" x14ac:dyDescent="0.2">
      <c r="A18" s="410" t="s">
        <v>535</v>
      </c>
      <c r="B18" s="517">
        <v>0</v>
      </c>
      <c r="C18" s="658" t="s">
        <v>142</v>
      </c>
      <c r="D18" s="412">
        <v>0</v>
      </c>
      <c r="E18" s="648" t="s">
        <v>142</v>
      </c>
      <c r="F18" s="412">
        <v>0</v>
      </c>
      <c r="G18" s="414">
        <v>-100</v>
      </c>
      <c r="H18" s="412">
        <v>0</v>
      </c>
    </row>
    <row r="19" spans="1:8" x14ac:dyDescent="0.2">
      <c r="A19" s="411" t="s">
        <v>114</v>
      </c>
      <c r="B19" s="61">
        <v>28336.474920000001</v>
      </c>
      <c r="C19" s="62">
        <v>-0.99617325317809913</v>
      </c>
      <c r="D19" s="61">
        <v>176439.4117</v>
      </c>
      <c r="E19" s="62">
        <v>-13.79520527713172</v>
      </c>
      <c r="F19" s="61">
        <v>368198.91483000002</v>
      </c>
      <c r="G19" s="62">
        <v>-13.218847322109553</v>
      </c>
      <c r="H19" s="62">
        <v>100</v>
      </c>
    </row>
    <row r="20" spans="1:8" x14ac:dyDescent="0.2">
      <c r="A20" s="156"/>
      <c r="B20" s="1"/>
      <c r="C20" s="1"/>
      <c r="D20" s="1"/>
      <c r="E20" s="1"/>
      <c r="F20" s="1"/>
      <c r="G20" s="1"/>
      <c r="H20" s="161" t="s">
        <v>220</v>
      </c>
    </row>
    <row r="21" spans="1:8" x14ac:dyDescent="0.2">
      <c r="A21" s="133" t="s">
        <v>570</v>
      </c>
      <c r="B21" s="1"/>
      <c r="C21" s="1"/>
      <c r="D21" s="1"/>
      <c r="E21" s="1"/>
      <c r="F21" s="1"/>
      <c r="G21" s="1"/>
      <c r="H21" s="1"/>
    </row>
    <row r="22" spans="1:8" x14ac:dyDescent="0.2">
      <c r="A22" s="429" t="s">
        <v>528</v>
      </c>
      <c r="B22" s="1"/>
      <c r="C22" s="1"/>
      <c r="D22" s="1"/>
      <c r="E22" s="1"/>
      <c r="F22" s="1"/>
      <c r="G22" s="1"/>
      <c r="H22" s="1"/>
    </row>
    <row r="23" spans="1:8" s="1" customFormat="1" x14ac:dyDescent="0.2">
      <c r="A23" s="583"/>
      <c r="B23" s="583"/>
      <c r="C23" s="583"/>
      <c r="D23" s="583"/>
      <c r="E23" s="583"/>
      <c r="F23" s="583"/>
      <c r="G23" s="583"/>
      <c r="H23" s="583"/>
    </row>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sheetData>
  <mergeCells count="4">
    <mergeCell ref="A1:F2"/>
    <mergeCell ref="B3:C3"/>
    <mergeCell ref="D3:E3"/>
    <mergeCell ref="F3:H3"/>
  </mergeCells>
  <conditionalFormatting sqref="C6:C7">
    <cfRule type="cellIs" dxfId="46" priority="5" operator="between">
      <formula>0.0001</formula>
      <formula>0.44999</formula>
    </cfRule>
  </conditionalFormatting>
  <conditionalFormatting sqref="C16">
    <cfRule type="cellIs" dxfId="45" priority="11" operator="between">
      <formula>0.0001</formula>
      <formula>0.44999</formula>
    </cfRule>
  </conditionalFormatting>
  <conditionalFormatting sqref="C17:C18">
    <cfRule type="cellIs" dxfId="44" priority="20" operator="between">
      <formula>0</formula>
      <formula>0.5</formula>
    </cfRule>
    <cfRule type="cellIs" dxfId="43" priority="21" operator="between">
      <formula>0</formula>
      <formula>0.49</formula>
    </cfRule>
  </conditionalFormatting>
  <conditionalFormatting sqref="E7">
    <cfRule type="cellIs" dxfId="42" priority="1" operator="between">
      <formula>0.0001</formula>
      <formula>0.44999</formula>
    </cfRule>
  </conditionalFormatting>
  <conditionalFormatting sqref="E12">
    <cfRule type="cellIs" dxfId="41" priority="14" operator="between">
      <formula>-0.5</formula>
      <formula>0.5</formula>
    </cfRule>
    <cfRule type="cellIs" dxfId="40" priority="15" operator="between">
      <formula>0</formula>
      <formula>0.49</formula>
    </cfRule>
  </conditionalFormatting>
  <conditionalFormatting sqref="E16">
    <cfRule type="cellIs" dxfId="39" priority="7" operator="between">
      <formula>0.0001</formula>
      <formula>0.44999</formula>
    </cfRule>
  </conditionalFormatting>
  <conditionalFormatting sqref="E18:E19">
    <cfRule type="cellIs" dxfId="38" priority="25" operator="between">
      <formula>0.00001</formula>
      <formula>0.049999</formula>
    </cfRule>
  </conditionalFormatting>
  <conditionalFormatting sqref="G16">
    <cfRule type="cellIs" dxfId="37" priority="6" operator="between">
      <formula>0.0001</formula>
      <formula>0.44999</formula>
    </cfRule>
  </conditionalFormatting>
  <conditionalFormatting sqref="G18:G19">
    <cfRule type="cellIs" dxfId="36" priority="24" operator="between">
      <formula>0.00001</formula>
      <formula>0.049999</formula>
    </cfRule>
  </conditionalFormatting>
  <conditionalFormatting sqref="H7">
    <cfRule type="cellIs" dxfId="35" priority="2" operator="between">
      <formula>0.0001</formula>
      <formula>0.44999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heetViews>
  <sheetFormatPr baseColWidth="10" defaultRowHeight="14.25" x14ac:dyDescent="0.2"/>
  <cols>
    <col min="1" max="1" width="16.125" customWidth="1"/>
    <col min="9" max="37" width="11" style="1"/>
  </cols>
  <sheetData>
    <row r="1" spans="1:8" ht="15" x14ac:dyDescent="0.25">
      <c r="A1" s="276" t="s">
        <v>498</v>
      </c>
      <c r="B1" s="1"/>
      <c r="C1" s="1"/>
      <c r="D1" s="1"/>
      <c r="E1" s="1"/>
      <c r="F1" s="1"/>
      <c r="G1" s="1"/>
      <c r="H1" s="1"/>
    </row>
    <row r="2" spans="1:8" x14ac:dyDescent="0.2">
      <c r="A2" s="1"/>
      <c r="B2" s="1"/>
      <c r="C2" s="1"/>
      <c r="D2" s="1"/>
      <c r="E2" s="1"/>
      <c r="F2" s="1"/>
      <c r="G2" s="55" t="s">
        <v>466</v>
      </c>
      <c r="H2" s="1"/>
    </row>
    <row r="3" spans="1:8" x14ac:dyDescent="0.2">
      <c r="A3" s="56"/>
      <c r="B3" s="776">
        <f>INDICE!A3</f>
        <v>45444</v>
      </c>
      <c r="C3" s="774">
        <v>41671</v>
      </c>
      <c r="D3" s="774" t="s">
        <v>115</v>
      </c>
      <c r="E3" s="774"/>
      <c r="F3" s="774" t="s">
        <v>116</v>
      </c>
      <c r="G3" s="774"/>
      <c r="H3" s="1"/>
    </row>
    <row r="4" spans="1:8" x14ac:dyDescent="0.2">
      <c r="A4" s="66"/>
      <c r="B4" s="184" t="s">
        <v>339</v>
      </c>
      <c r="C4" s="185" t="s">
        <v>418</v>
      </c>
      <c r="D4" s="184" t="s">
        <v>339</v>
      </c>
      <c r="E4" s="185" t="s">
        <v>418</v>
      </c>
      <c r="F4" s="184" t="s">
        <v>339</v>
      </c>
      <c r="G4" s="186" t="s">
        <v>418</v>
      </c>
      <c r="H4" s="1"/>
    </row>
    <row r="5" spans="1:8" x14ac:dyDescent="0.2">
      <c r="A5" s="434" t="s">
        <v>465</v>
      </c>
      <c r="B5" s="435">
        <v>29.871829795031704</v>
      </c>
      <c r="C5" s="417">
        <v>-0.73469806202825938</v>
      </c>
      <c r="D5" s="436">
        <v>30.742349865473642</v>
      </c>
      <c r="E5" s="417">
        <v>-26.357276784401122</v>
      </c>
      <c r="F5" s="436">
        <v>32.831937203914329</v>
      </c>
      <c r="G5" s="417">
        <v>-39.739124075074095</v>
      </c>
      <c r="H5" s="1"/>
    </row>
    <row r="6" spans="1:8" x14ac:dyDescent="0.2">
      <c r="A6" s="3"/>
      <c r="B6" s="3"/>
      <c r="C6" s="3"/>
      <c r="D6" s="3"/>
      <c r="E6" s="3"/>
      <c r="F6" s="3"/>
      <c r="G6" s="55" t="s">
        <v>340</v>
      </c>
      <c r="H6" s="1"/>
    </row>
    <row r="7" spans="1:8" x14ac:dyDescent="0.2">
      <c r="A7" s="80" t="s">
        <v>567</v>
      </c>
      <c r="B7" s="80"/>
      <c r="C7" s="199"/>
      <c r="D7" s="199"/>
      <c r="E7" s="199"/>
      <c r="F7" s="80"/>
      <c r="G7" s="80"/>
      <c r="H7" s="1"/>
    </row>
    <row r="8" spans="1:8" x14ac:dyDescent="0.2">
      <c r="A8" s="133" t="s">
        <v>341</v>
      </c>
      <c r="B8" s="108"/>
      <c r="C8" s="108"/>
      <c r="D8" s="108"/>
      <c r="E8" s="108"/>
      <c r="F8" s="108"/>
      <c r="G8" s="108"/>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38"/>
  <sheetViews>
    <sheetView workbookViewId="0">
      <selection sqref="A1:G2"/>
    </sheetView>
  </sheetViews>
  <sheetFormatPr baseColWidth="10" defaultRowHeight="14.25" x14ac:dyDescent="0.2"/>
  <cols>
    <col min="1" max="1" width="6.5" customWidth="1"/>
    <col min="2" max="2" width="15.625" customWidth="1"/>
    <col min="7" max="7" width="11" style="437"/>
    <col min="9" max="9" width="11.125" customWidth="1"/>
    <col min="10" max="34" width="11" style="1"/>
  </cols>
  <sheetData>
    <row r="1" spans="1:15" x14ac:dyDescent="0.2">
      <c r="A1" s="814" t="s">
        <v>336</v>
      </c>
      <c r="B1" s="814"/>
      <c r="C1" s="814"/>
      <c r="D1" s="814"/>
      <c r="E1" s="814"/>
      <c r="F1" s="814"/>
      <c r="G1" s="814"/>
      <c r="H1" s="1"/>
      <c r="I1" s="1"/>
    </row>
    <row r="2" spans="1:15" x14ac:dyDescent="0.2">
      <c r="A2" s="815"/>
      <c r="B2" s="815"/>
      <c r="C2" s="815"/>
      <c r="D2" s="815"/>
      <c r="E2" s="815"/>
      <c r="F2" s="815"/>
      <c r="G2" s="815"/>
      <c r="H2" s="10"/>
      <c r="I2" s="55" t="s">
        <v>464</v>
      </c>
    </row>
    <row r="3" spans="1:15" x14ac:dyDescent="0.2">
      <c r="A3" s="791" t="s">
        <v>448</v>
      </c>
      <c r="B3" s="791" t="s">
        <v>449</v>
      </c>
      <c r="C3" s="772">
        <f>INDICE!A3</f>
        <v>45444</v>
      </c>
      <c r="D3" s="773">
        <v>41671</v>
      </c>
      <c r="E3" s="773" t="s">
        <v>115</v>
      </c>
      <c r="F3" s="773"/>
      <c r="G3" s="773" t="s">
        <v>116</v>
      </c>
      <c r="H3" s="773"/>
      <c r="I3" s="773"/>
    </row>
    <row r="4" spans="1:15" x14ac:dyDescent="0.2">
      <c r="A4" s="792"/>
      <c r="B4" s="792"/>
      <c r="C4" s="82" t="s">
        <v>54</v>
      </c>
      <c r="D4" s="82" t="s">
        <v>418</v>
      </c>
      <c r="E4" s="82" t="s">
        <v>54</v>
      </c>
      <c r="F4" s="82" t="s">
        <v>418</v>
      </c>
      <c r="G4" s="82" t="s">
        <v>54</v>
      </c>
      <c r="H4" s="83" t="s">
        <v>418</v>
      </c>
      <c r="I4" s="83" t="s">
        <v>106</v>
      </c>
    </row>
    <row r="5" spans="1:15" x14ac:dyDescent="0.2">
      <c r="A5" s="11"/>
      <c r="B5" s="11" t="s">
        <v>266</v>
      </c>
      <c r="C5" s="748">
        <v>0</v>
      </c>
      <c r="D5" s="142" t="s">
        <v>142</v>
      </c>
      <c r="E5" s="749">
        <v>48.195209999999996</v>
      </c>
      <c r="F5" s="142">
        <v>-94.72279405239199</v>
      </c>
      <c r="G5" s="749">
        <v>48.195209999999996</v>
      </c>
      <c r="H5" s="142">
        <v>-97.693065344913833</v>
      </c>
      <c r="I5" s="750">
        <v>9.5699904212408496E-2</v>
      </c>
      <c r="K5" s="167"/>
      <c r="M5" s="167"/>
      <c r="O5" s="167"/>
    </row>
    <row r="6" spans="1:15" x14ac:dyDescent="0.2">
      <c r="A6" s="11"/>
      <c r="B6" s="11" t="s">
        <v>667</v>
      </c>
      <c r="C6" s="748">
        <v>1.4872000000000001</v>
      </c>
      <c r="D6" s="142">
        <v>7.104533506175513</v>
      </c>
      <c r="E6" s="749">
        <v>26.984030000000004</v>
      </c>
      <c r="F6" s="142">
        <v>2.4940936059010941</v>
      </c>
      <c r="G6" s="749">
        <v>47.261319999999998</v>
      </c>
      <c r="H6" s="142">
        <v>10.395762191838935</v>
      </c>
      <c r="I6" s="750">
        <v>9.3845504500384702E-2</v>
      </c>
    </row>
    <row r="7" spans="1:15" x14ac:dyDescent="0.2">
      <c r="A7" s="11"/>
      <c r="B7" s="11" t="s">
        <v>233</v>
      </c>
      <c r="C7" s="748">
        <v>0</v>
      </c>
      <c r="D7" s="142" t="s">
        <v>142</v>
      </c>
      <c r="E7" s="749">
        <v>0</v>
      </c>
      <c r="F7" s="142" t="s">
        <v>142</v>
      </c>
      <c r="G7" s="749">
        <v>17.96968</v>
      </c>
      <c r="H7" s="142">
        <v>-98.312991263204495</v>
      </c>
      <c r="I7" s="750">
        <v>3.5681899813853557E-2</v>
      </c>
    </row>
    <row r="8" spans="1:15" x14ac:dyDescent="0.2">
      <c r="A8" s="11"/>
      <c r="B8" s="11" t="s">
        <v>270</v>
      </c>
      <c r="C8" s="748">
        <v>0</v>
      </c>
      <c r="D8" s="142" t="s">
        <v>142</v>
      </c>
      <c r="E8" s="749">
        <v>321.02879999999999</v>
      </c>
      <c r="F8" s="142" t="s">
        <v>142</v>
      </c>
      <c r="G8" s="749">
        <v>321.02879999999999</v>
      </c>
      <c r="H8" s="142">
        <v>88.816557526567365</v>
      </c>
      <c r="I8" s="750">
        <v>0.63745806708642716</v>
      </c>
    </row>
    <row r="9" spans="1:15" x14ac:dyDescent="0.2">
      <c r="A9" s="11"/>
      <c r="B9" s="11" t="s">
        <v>274</v>
      </c>
      <c r="C9" s="748">
        <v>0</v>
      </c>
      <c r="D9" s="142">
        <v>-100</v>
      </c>
      <c r="E9" s="749">
        <v>0</v>
      </c>
      <c r="F9" s="142">
        <v>-100</v>
      </c>
      <c r="G9" s="749">
        <v>0</v>
      </c>
      <c r="H9" s="142">
        <v>-100</v>
      </c>
      <c r="I9" s="750">
        <v>0</v>
      </c>
    </row>
    <row r="10" spans="1:15" x14ac:dyDescent="0.2">
      <c r="A10" s="11"/>
      <c r="B10" s="11" t="s">
        <v>234</v>
      </c>
      <c r="C10" s="748">
        <v>1069.1514999999997</v>
      </c>
      <c r="D10" s="142">
        <v>-72.686843487729362</v>
      </c>
      <c r="E10" s="749">
        <v>5810.9130299999997</v>
      </c>
      <c r="F10" s="142">
        <v>-76.931130965610848</v>
      </c>
      <c r="G10" s="749">
        <v>18721.051780000005</v>
      </c>
      <c r="H10" s="142">
        <v>-54.421959385377924</v>
      </c>
      <c r="I10" s="751">
        <v>37.173878111570431</v>
      </c>
    </row>
    <row r="11" spans="1:15" x14ac:dyDescent="0.2">
      <c r="A11" s="11"/>
      <c r="B11" s="758" t="s">
        <v>322</v>
      </c>
      <c r="C11" s="752">
        <v>1036.7963999999997</v>
      </c>
      <c r="D11" s="413">
        <v>-73.354659822299311</v>
      </c>
      <c r="E11" s="753">
        <v>5507.5974399999986</v>
      </c>
      <c r="F11" s="413">
        <v>-77.82191230198255</v>
      </c>
      <c r="G11" s="753">
        <v>17907.235169999996</v>
      </c>
      <c r="H11" s="413">
        <v>-54.594232200664649</v>
      </c>
      <c r="I11" s="754">
        <v>35.557904830751283</v>
      </c>
    </row>
    <row r="12" spans="1:15" x14ac:dyDescent="0.2">
      <c r="A12" s="11"/>
      <c r="B12" s="758" t="s">
        <v>319</v>
      </c>
      <c r="C12" s="752">
        <v>32.355099999999993</v>
      </c>
      <c r="D12" s="413">
        <v>38.737868781953459</v>
      </c>
      <c r="E12" s="753">
        <v>303.31558999999999</v>
      </c>
      <c r="F12" s="413">
        <v>-14.776318722320752</v>
      </c>
      <c r="G12" s="753">
        <v>813.81660999999986</v>
      </c>
      <c r="H12" s="413">
        <v>-50.270280823577743</v>
      </c>
      <c r="I12" s="754">
        <v>1.6159732808191309</v>
      </c>
    </row>
    <row r="13" spans="1:15" x14ac:dyDescent="0.2">
      <c r="A13" s="11"/>
      <c r="B13" s="11" t="s">
        <v>583</v>
      </c>
      <c r="C13" s="748">
        <v>96.697739999999996</v>
      </c>
      <c r="D13" s="142">
        <v>61.16827227574251</v>
      </c>
      <c r="E13" s="749">
        <v>456.64059999999995</v>
      </c>
      <c r="F13" s="142">
        <v>188.48600326049907</v>
      </c>
      <c r="G13" s="749">
        <v>845.04384000000005</v>
      </c>
      <c r="H13" s="142">
        <v>145.58565682123671</v>
      </c>
      <c r="I13" s="750">
        <v>1.6779803333834598</v>
      </c>
    </row>
    <row r="14" spans="1:15" x14ac:dyDescent="0.2">
      <c r="A14" s="11"/>
      <c r="B14" s="11" t="s">
        <v>235</v>
      </c>
      <c r="C14" s="748">
        <v>0</v>
      </c>
      <c r="D14" s="142" t="s">
        <v>142</v>
      </c>
      <c r="E14" s="749">
        <v>1.73546</v>
      </c>
      <c r="F14" s="142" t="s">
        <v>142</v>
      </c>
      <c r="G14" s="749">
        <v>1.73546</v>
      </c>
      <c r="H14" s="142">
        <v>-99.671364442396197</v>
      </c>
      <c r="I14" s="750">
        <v>3.4460552358723294E-3</v>
      </c>
    </row>
    <row r="15" spans="1:15" x14ac:dyDescent="0.2">
      <c r="A15" s="11"/>
      <c r="B15" s="11" t="s">
        <v>275</v>
      </c>
      <c r="C15" s="748">
        <v>0</v>
      </c>
      <c r="D15" s="142" t="s">
        <v>142</v>
      </c>
      <c r="E15" s="749">
        <v>0</v>
      </c>
      <c r="F15" s="142" t="s">
        <v>142</v>
      </c>
      <c r="G15" s="749">
        <v>0</v>
      </c>
      <c r="H15" s="142">
        <v>-100</v>
      </c>
      <c r="I15" s="750">
        <v>0</v>
      </c>
    </row>
    <row r="16" spans="1:15" x14ac:dyDescent="0.2">
      <c r="A16" s="11"/>
      <c r="B16" s="11" t="s">
        <v>276</v>
      </c>
      <c r="C16" s="748">
        <v>0</v>
      </c>
      <c r="D16" s="142" t="s">
        <v>142</v>
      </c>
      <c r="E16" s="749">
        <v>0</v>
      </c>
      <c r="F16" s="142" t="s">
        <v>142</v>
      </c>
      <c r="G16" s="749">
        <v>12.89898</v>
      </c>
      <c r="H16" s="142" t="s">
        <v>142</v>
      </c>
      <c r="I16" s="750">
        <v>2.5613150154087366E-2</v>
      </c>
    </row>
    <row r="17" spans="1:10" x14ac:dyDescent="0.2">
      <c r="A17" s="11"/>
      <c r="B17" s="11" t="s">
        <v>206</v>
      </c>
      <c r="C17" s="748">
        <v>167.84620999999999</v>
      </c>
      <c r="D17" s="142">
        <v>29.377793228266587</v>
      </c>
      <c r="E17" s="749">
        <v>1402.4754800000001</v>
      </c>
      <c r="F17" s="142">
        <v>-81.097046894397934</v>
      </c>
      <c r="G17" s="749">
        <v>2097.7671800000003</v>
      </c>
      <c r="H17" s="142">
        <v>-86.286428642786092</v>
      </c>
      <c r="I17" s="750">
        <v>4.1654786478974639</v>
      </c>
    </row>
    <row r="18" spans="1:10" x14ac:dyDescent="0.2">
      <c r="A18" s="11"/>
      <c r="B18" s="11" t="s">
        <v>207</v>
      </c>
      <c r="C18" s="748">
        <v>57.208000000000006</v>
      </c>
      <c r="D18" s="413" t="s">
        <v>142</v>
      </c>
      <c r="E18" s="749">
        <v>128.10267999999999</v>
      </c>
      <c r="F18" s="413" t="s">
        <v>142</v>
      </c>
      <c r="G18" s="749">
        <v>150.22838000000002</v>
      </c>
      <c r="H18" s="413">
        <v>429.71925246826521</v>
      </c>
      <c r="I18" s="750">
        <v>0.29830436626347939</v>
      </c>
    </row>
    <row r="19" spans="1:10" x14ac:dyDescent="0.2">
      <c r="A19" s="11"/>
      <c r="B19" s="11" t="s">
        <v>541</v>
      </c>
      <c r="C19" s="748">
        <v>45.164699999999996</v>
      </c>
      <c r="D19" s="142" t="s">
        <v>142</v>
      </c>
      <c r="E19" s="749">
        <v>45.164699999999996</v>
      </c>
      <c r="F19" s="142">
        <v>-0.47417489865552814</v>
      </c>
      <c r="G19" s="749">
        <v>1039.4727</v>
      </c>
      <c r="H19" s="142">
        <v>-16.261857233664731</v>
      </c>
      <c r="I19" s="751">
        <v>2.0640523782636002</v>
      </c>
    </row>
    <row r="20" spans="1:10" x14ac:dyDescent="0.2">
      <c r="A20" s="11"/>
      <c r="B20" s="11" t="s">
        <v>666</v>
      </c>
      <c r="C20" s="748">
        <v>269.33433999999994</v>
      </c>
      <c r="D20" s="142">
        <v>2.8022307491773342</v>
      </c>
      <c r="E20" s="749">
        <v>2505.2602299999994</v>
      </c>
      <c r="F20" s="142">
        <v>-29.078312849521982</v>
      </c>
      <c r="G20" s="749">
        <v>5430.4483</v>
      </c>
      <c r="H20" s="142">
        <v>-36.260808620087445</v>
      </c>
      <c r="I20" s="751">
        <v>10.783091974086981</v>
      </c>
    </row>
    <row r="21" spans="1:10" x14ac:dyDescent="0.2">
      <c r="A21" s="11"/>
      <c r="B21" s="238" t="s">
        <v>208</v>
      </c>
      <c r="C21" s="752">
        <v>0</v>
      </c>
      <c r="D21" s="413" t="s">
        <v>142</v>
      </c>
      <c r="E21" s="753">
        <v>0</v>
      </c>
      <c r="F21" s="413" t="s">
        <v>142</v>
      </c>
      <c r="G21" s="753">
        <v>504.64272</v>
      </c>
      <c r="H21" s="413">
        <v>405.34054475825661</v>
      </c>
      <c r="I21" s="754">
        <v>1.0020551827762403</v>
      </c>
    </row>
    <row r="22" spans="1:10" x14ac:dyDescent="0.2">
      <c r="A22" s="11"/>
      <c r="B22" s="238" t="s">
        <v>237</v>
      </c>
      <c r="C22" s="752">
        <v>69.37527</v>
      </c>
      <c r="D22" s="413" t="s">
        <v>142</v>
      </c>
      <c r="E22" s="753">
        <v>69.37527</v>
      </c>
      <c r="F22" s="413">
        <v>-75.985205905937477</v>
      </c>
      <c r="G22" s="753">
        <v>144.97227000000001</v>
      </c>
      <c r="H22" s="413">
        <v>-59.180400208833582</v>
      </c>
      <c r="I22" s="754">
        <v>0.28786745306131922</v>
      </c>
    </row>
    <row r="23" spans="1:10" x14ac:dyDescent="0.2">
      <c r="A23" s="11"/>
      <c r="B23" s="11" t="s">
        <v>672</v>
      </c>
      <c r="C23" s="748">
        <v>0.26929000000000003</v>
      </c>
      <c r="D23" s="142" t="s">
        <v>142</v>
      </c>
      <c r="E23" s="749">
        <v>0.83107999999999993</v>
      </c>
      <c r="F23" s="142" t="s">
        <v>142</v>
      </c>
      <c r="G23" s="749">
        <v>1.7092499999999999</v>
      </c>
      <c r="H23" s="142" t="s">
        <v>142</v>
      </c>
      <c r="I23" s="750">
        <v>3.3940107590579903E-3</v>
      </c>
    </row>
    <row r="24" spans="1:10" x14ac:dyDescent="0.2">
      <c r="A24" s="160" t="s">
        <v>439</v>
      </c>
      <c r="B24" s="707"/>
      <c r="C24" s="755">
        <v>1776.5342499999995</v>
      </c>
      <c r="D24" s="147">
        <v>-59.768865320896047</v>
      </c>
      <c r="E24" s="755">
        <v>10816.706569999998</v>
      </c>
      <c r="F24" s="147">
        <v>-71.48120167545791</v>
      </c>
      <c r="G24" s="755">
        <v>29384.425870000006</v>
      </c>
      <c r="H24" s="147">
        <v>-58.763555408472044</v>
      </c>
      <c r="I24" s="756">
        <v>58.347847039065059</v>
      </c>
    </row>
    <row r="25" spans="1:10" ht="14.25" customHeight="1" x14ac:dyDescent="0.2">
      <c r="A25" s="11"/>
      <c r="B25" s="11" t="s">
        <v>698</v>
      </c>
      <c r="C25" s="748">
        <v>0</v>
      </c>
      <c r="D25" s="142" t="s">
        <v>142</v>
      </c>
      <c r="E25" s="749">
        <v>135.54614999999998</v>
      </c>
      <c r="F25" s="142" t="s">
        <v>142</v>
      </c>
      <c r="G25" s="749">
        <v>135.54614999999998</v>
      </c>
      <c r="H25" s="142" t="s">
        <v>142</v>
      </c>
      <c r="I25" s="750">
        <v>0.26915026558367011</v>
      </c>
    </row>
    <row r="26" spans="1:10" x14ac:dyDescent="0.2">
      <c r="A26" s="11"/>
      <c r="B26" s="11" t="s">
        <v>215</v>
      </c>
      <c r="C26" s="748">
        <v>1098.6428999999998</v>
      </c>
      <c r="D26" s="142" t="s">
        <v>142</v>
      </c>
      <c r="E26" s="749">
        <v>1098.6428999999998</v>
      </c>
      <c r="F26" s="142" t="s">
        <v>142</v>
      </c>
      <c r="G26" s="749">
        <v>1098.6428999999998</v>
      </c>
      <c r="H26" s="142" t="s">
        <v>142</v>
      </c>
      <c r="I26" s="750">
        <v>2.181545018553559</v>
      </c>
    </row>
    <row r="27" spans="1:10" ht="14.25" customHeight="1" x14ac:dyDescent="0.2">
      <c r="A27" s="11"/>
      <c r="B27" s="11" t="s">
        <v>241</v>
      </c>
      <c r="C27" s="748">
        <v>798</v>
      </c>
      <c r="D27" s="142">
        <v>-5</v>
      </c>
      <c r="E27" s="749">
        <v>4444</v>
      </c>
      <c r="F27" s="142">
        <v>-2.9270423765836608</v>
      </c>
      <c r="G27" s="749">
        <v>9338.175009999999</v>
      </c>
      <c r="H27" s="142">
        <v>45.914228323830386</v>
      </c>
      <c r="I27" s="750">
        <v>18.542557527515839</v>
      </c>
    </row>
    <row r="28" spans="1:10" x14ac:dyDescent="0.2">
      <c r="A28" s="11"/>
      <c r="B28" s="758" t="s">
        <v>322</v>
      </c>
      <c r="C28" s="752">
        <v>798</v>
      </c>
      <c r="D28" s="413">
        <v>-5</v>
      </c>
      <c r="E28" s="753">
        <v>4444</v>
      </c>
      <c r="F28" s="413">
        <v>-2.9270423765836608</v>
      </c>
      <c r="G28" s="753">
        <v>9337</v>
      </c>
      <c r="H28" s="413">
        <v>45.895868132761017</v>
      </c>
      <c r="I28" s="829">
        <v>18.540224342445196</v>
      </c>
    </row>
    <row r="29" spans="1:10" x14ac:dyDescent="0.2">
      <c r="A29" s="11"/>
      <c r="B29" s="758" t="s">
        <v>319</v>
      </c>
      <c r="C29" s="752">
        <v>0</v>
      </c>
      <c r="D29" s="413" t="s">
        <v>142</v>
      </c>
      <c r="E29" s="753">
        <v>0</v>
      </c>
      <c r="F29" s="413" t="s">
        <v>142</v>
      </c>
      <c r="G29" s="753">
        <v>1.1750099999999999</v>
      </c>
      <c r="H29" s="413" t="s">
        <v>142</v>
      </c>
      <c r="I29" s="754">
        <v>2.3331850706454459E-3</v>
      </c>
    </row>
    <row r="30" spans="1:10" ht="14.25" customHeight="1" x14ac:dyDescent="0.2">
      <c r="A30" s="160" t="s">
        <v>440</v>
      </c>
      <c r="B30" s="707"/>
      <c r="C30" s="755">
        <v>1896.6428999999998</v>
      </c>
      <c r="D30" s="147">
        <v>125.79082142857141</v>
      </c>
      <c r="E30" s="755">
        <v>5678.1890500000009</v>
      </c>
      <c r="F30" s="147">
        <v>24.032089340323299</v>
      </c>
      <c r="G30" s="755">
        <v>10572.36406</v>
      </c>
      <c r="H30" s="147">
        <v>65.199125281064795</v>
      </c>
      <c r="I30" s="756">
        <v>20.993252811653072</v>
      </c>
    </row>
    <row r="31" spans="1:10" ht="14.25" customHeight="1" x14ac:dyDescent="0.2">
      <c r="A31" s="11"/>
      <c r="B31" s="11" t="s">
        <v>231</v>
      </c>
      <c r="C31" s="748">
        <v>15</v>
      </c>
      <c r="D31" s="142">
        <v>-78.877208141456236</v>
      </c>
      <c r="E31" s="749">
        <v>39.698970000000003</v>
      </c>
      <c r="F31" s="142">
        <v>-72.523947177890463</v>
      </c>
      <c r="G31" s="749">
        <v>81.472169999999991</v>
      </c>
      <c r="H31" s="142">
        <v>-49.709775666636361</v>
      </c>
      <c r="I31" s="750">
        <v>0.16177704931625073</v>
      </c>
      <c r="J31" s="429"/>
    </row>
    <row r="32" spans="1:10" ht="14.25" customHeight="1" x14ac:dyDescent="0.2">
      <c r="A32" s="160" t="s">
        <v>300</v>
      </c>
      <c r="B32" s="707"/>
      <c r="C32" s="755">
        <v>15</v>
      </c>
      <c r="D32" s="147">
        <v>-78.877208141456236</v>
      </c>
      <c r="E32" s="755">
        <v>39.698970000000003</v>
      </c>
      <c r="F32" s="147">
        <v>-72.523947177890463</v>
      </c>
      <c r="G32" s="755">
        <v>81.472169999999991</v>
      </c>
      <c r="H32" s="147">
        <v>-49.709775666636361</v>
      </c>
      <c r="I32" s="756">
        <v>0.16177704931625073</v>
      </c>
      <c r="J32" s="429"/>
    </row>
    <row r="33" spans="1:9" ht="14.25" customHeight="1" x14ac:dyDescent="0.2">
      <c r="A33" s="11"/>
      <c r="B33" s="11" t="s">
        <v>562</v>
      </c>
      <c r="C33" s="748">
        <v>0</v>
      </c>
      <c r="D33" s="142" t="s">
        <v>142</v>
      </c>
      <c r="E33" s="753">
        <v>0</v>
      </c>
      <c r="F33" s="142">
        <v>-100</v>
      </c>
      <c r="G33" s="749">
        <v>0</v>
      </c>
      <c r="H33" s="142">
        <v>-100</v>
      </c>
      <c r="I33" s="750">
        <v>0</v>
      </c>
    </row>
    <row r="34" spans="1:9" ht="14.25" customHeight="1" x14ac:dyDescent="0.2">
      <c r="A34" s="11"/>
      <c r="B34" s="11" t="s">
        <v>202</v>
      </c>
      <c r="C34" s="748">
        <v>0</v>
      </c>
      <c r="D34" s="142" t="s">
        <v>142</v>
      </c>
      <c r="E34" s="749">
        <v>338.12256000000002</v>
      </c>
      <c r="F34" s="142" t="s">
        <v>142</v>
      </c>
      <c r="G34" s="749">
        <v>1029.93</v>
      </c>
      <c r="H34" s="142">
        <v>30.944474256467402</v>
      </c>
      <c r="I34" s="750">
        <v>2.04510370108328</v>
      </c>
    </row>
    <row r="35" spans="1:9" ht="15.75" customHeight="1" x14ac:dyDescent="0.2">
      <c r="A35" s="11"/>
      <c r="B35" s="11" t="s">
        <v>668</v>
      </c>
      <c r="C35" s="748">
        <v>0</v>
      </c>
      <c r="D35" s="142" t="s">
        <v>142</v>
      </c>
      <c r="E35" s="749">
        <v>0</v>
      </c>
      <c r="F35" s="142" t="s">
        <v>142</v>
      </c>
      <c r="G35" s="749">
        <v>19.89575</v>
      </c>
      <c r="H35" s="142" t="s">
        <v>142</v>
      </c>
      <c r="I35" s="750">
        <v>3.95064440892368E-2</v>
      </c>
    </row>
    <row r="36" spans="1:9" s="1" customFormat="1" ht="14.25" customHeight="1" x14ac:dyDescent="0.2">
      <c r="A36" s="11"/>
      <c r="B36" s="11" t="s">
        <v>203</v>
      </c>
      <c r="C36" s="748">
        <v>0</v>
      </c>
      <c r="D36" s="142" t="s">
        <v>142</v>
      </c>
      <c r="E36" s="753">
        <v>22.35529</v>
      </c>
      <c r="F36" s="142" t="s">
        <v>142</v>
      </c>
      <c r="G36" s="749">
        <v>22.35529</v>
      </c>
      <c r="H36" s="142" t="s">
        <v>142</v>
      </c>
      <c r="I36" s="750">
        <v>4.4390285085190287E-2</v>
      </c>
    </row>
    <row r="37" spans="1:9" s="1" customFormat="1" x14ac:dyDescent="0.2">
      <c r="A37" s="11"/>
      <c r="B37" s="11" t="s">
        <v>669</v>
      </c>
      <c r="C37" s="748">
        <v>0</v>
      </c>
      <c r="D37" s="142" t="s">
        <v>142</v>
      </c>
      <c r="E37" s="753">
        <v>0</v>
      </c>
      <c r="F37" s="142">
        <v>-100</v>
      </c>
      <c r="G37" s="749">
        <v>3445.6612300000002</v>
      </c>
      <c r="H37" s="142">
        <v>6.0109921070810284</v>
      </c>
      <c r="I37" s="750">
        <v>6.8419548262038834</v>
      </c>
    </row>
    <row r="38" spans="1:9" s="1" customFormat="1" x14ac:dyDescent="0.2">
      <c r="A38" s="160" t="s">
        <v>670</v>
      </c>
      <c r="B38" s="707"/>
      <c r="C38" s="755">
        <v>0</v>
      </c>
      <c r="D38" s="147" t="s">
        <v>142</v>
      </c>
      <c r="E38" s="755">
        <v>360.47784999999999</v>
      </c>
      <c r="F38" s="147">
        <v>-73.882919970429739</v>
      </c>
      <c r="G38" s="755">
        <v>4517.8422699999992</v>
      </c>
      <c r="H38" s="147">
        <v>11.472137590416864</v>
      </c>
      <c r="I38" s="756">
        <v>8.970955256461588</v>
      </c>
    </row>
    <row r="39" spans="1:9" s="1" customFormat="1" x14ac:dyDescent="0.2">
      <c r="A39" s="11"/>
      <c r="B39" s="11" t="s">
        <v>534</v>
      </c>
      <c r="C39" s="748">
        <v>0</v>
      </c>
      <c r="D39" s="142" t="s">
        <v>142</v>
      </c>
      <c r="E39" s="753">
        <v>1426.6876399999999</v>
      </c>
      <c r="F39" s="142" t="s">
        <v>142</v>
      </c>
      <c r="G39" s="749">
        <v>2577.86069</v>
      </c>
      <c r="H39" s="142">
        <v>1076.9223506573521</v>
      </c>
      <c r="I39" s="750">
        <v>5.1187871389279822</v>
      </c>
    </row>
    <row r="40" spans="1:9" s="1" customFormat="1" x14ac:dyDescent="0.2">
      <c r="A40" s="11"/>
      <c r="B40" s="11" t="s">
        <v>644</v>
      </c>
      <c r="C40" s="748">
        <v>0</v>
      </c>
      <c r="D40" s="142" t="s">
        <v>142</v>
      </c>
      <c r="E40" s="753">
        <v>0</v>
      </c>
      <c r="F40" s="142" t="s">
        <v>142</v>
      </c>
      <c r="G40" s="749">
        <v>938.38300000000004</v>
      </c>
      <c r="H40" s="142" t="s">
        <v>142</v>
      </c>
      <c r="I40" s="750">
        <v>1.8633213386673182</v>
      </c>
    </row>
    <row r="41" spans="1:9" s="1" customFormat="1" x14ac:dyDescent="0.2">
      <c r="A41" s="11"/>
      <c r="B41" s="11" t="s">
        <v>610</v>
      </c>
      <c r="C41" s="748">
        <v>0</v>
      </c>
      <c r="D41" s="142" t="s">
        <v>142</v>
      </c>
      <c r="E41" s="753">
        <v>0</v>
      </c>
      <c r="F41" s="142">
        <v>-100</v>
      </c>
      <c r="G41" s="749">
        <v>0</v>
      </c>
      <c r="H41" s="142">
        <v>-100</v>
      </c>
      <c r="I41" s="750">
        <v>0</v>
      </c>
    </row>
    <row r="42" spans="1:9" s="1" customFormat="1" ht="14.25" customHeight="1" x14ac:dyDescent="0.2">
      <c r="A42" s="160" t="s">
        <v>456</v>
      </c>
      <c r="B42" s="707"/>
      <c r="C42" s="755">
        <v>0</v>
      </c>
      <c r="D42" s="147" t="s">
        <v>142</v>
      </c>
      <c r="E42" s="755">
        <v>1426.6876399999999</v>
      </c>
      <c r="F42" s="147">
        <v>10207.133418823485</v>
      </c>
      <c r="G42" s="755">
        <v>3516.2436899999998</v>
      </c>
      <c r="H42" s="147">
        <v>865.08572007614077</v>
      </c>
      <c r="I42" s="756">
        <v>6.9821084775953004</v>
      </c>
    </row>
    <row r="43" spans="1:9" s="1" customFormat="1" ht="14.25" customHeight="1" x14ac:dyDescent="0.2">
      <c r="A43" s="160" t="s">
        <v>671</v>
      </c>
      <c r="B43" s="707"/>
      <c r="C43" s="755">
        <v>309.37707</v>
      </c>
      <c r="D43" s="147">
        <v>89.667289476234885</v>
      </c>
      <c r="E43" s="755">
        <v>1247.8699799999999</v>
      </c>
      <c r="F43" s="147">
        <v>129.77870741460458</v>
      </c>
      <c r="G43" s="755">
        <v>2288.42335</v>
      </c>
      <c r="H43" s="147">
        <v>290.99320863823061</v>
      </c>
      <c r="I43" s="756">
        <v>4.5440593659087485</v>
      </c>
    </row>
    <row r="44" spans="1:9" s="1" customFormat="1" x14ac:dyDescent="0.2">
      <c r="A44" s="744" t="s">
        <v>114</v>
      </c>
      <c r="B44" s="660"/>
      <c r="C44" s="757">
        <v>3997.55422</v>
      </c>
      <c r="D44" s="667">
        <v>-27.184120478829744</v>
      </c>
      <c r="E44" s="757">
        <v>19569.63006</v>
      </c>
      <c r="F44" s="667">
        <v>-56.110076386415209</v>
      </c>
      <c r="G44" s="757">
        <v>50360.771409999994</v>
      </c>
      <c r="H44" s="667">
        <v>-39.194468895147324</v>
      </c>
      <c r="I44" s="757">
        <v>100</v>
      </c>
    </row>
    <row r="45" spans="1:9" s="1" customFormat="1" x14ac:dyDescent="0.2">
      <c r="A45" s="745"/>
      <c r="B45" s="731" t="s">
        <v>322</v>
      </c>
      <c r="C45" s="732">
        <v>2104.1307399999996</v>
      </c>
      <c r="D45" s="155">
        <v>-57.859155655538316</v>
      </c>
      <c r="E45" s="732">
        <v>12456.857669999999</v>
      </c>
      <c r="F45" s="155">
        <v>-62.187712498863114</v>
      </c>
      <c r="G45" s="732">
        <v>32674.68347</v>
      </c>
      <c r="H45" s="155">
        <v>-39.889617920592798</v>
      </c>
      <c r="I45" s="732">
        <v>64.881221147283469</v>
      </c>
    </row>
    <row r="46" spans="1:9" s="1" customFormat="1" ht="14.25" customHeight="1" x14ac:dyDescent="0.2">
      <c r="A46" s="731"/>
      <c r="B46" s="731" t="s">
        <v>319</v>
      </c>
      <c r="C46" s="732">
        <v>1893.4234799999999</v>
      </c>
      <c r="D46" s="155">
        <v>281.07991281923933</v>
      </c>
      <c r="E46" s="732">
        <v>7112.772390000001</v>
      </c>
      <c r="F46" s="155">
        <v>-38.914900688213557</v>
      </c>
      <c r="G46" s="732">
        <v>17686.087939999998</v>
      </c>
      <c r="H46" s="155">
        <v>-37.866981233130822</v>
      </c>
      <c r="I46" s="732">
        <v>35.118778852716545</v>
      </c>
    </row>
    <row r="47" spans="1:9" s="1" customFormat="1" ht="14.25" customHeight="1" x14ac:dyDescent="0.2">
      <c r="A47" s="733"/>
      <c r="B47" s="733" t="s">
        <v>443</v>
      </c>
      <c r="C47" s="735">
        <v>1790.0470499999999</v>
      </c>
      <c r="D47" s="407">
        <v>-60.092089564043818</v>
      </c>
      <c r="E47" s="735">
        <v>10530.747999999998</v>
      </c>
      <c r="F47" s="407">
        <v>-72.321373362432624</v>
      </c>
      <c r="G47" s="735">
        <v>30078.241960000003</v>
      </c>
      <c r="H47" s="407">
        <v>-57.759763264237996</v>
      </c>
      <c r="I47" s="735">
        <v>59.72553858463624</v>
      </c>
    </row>
    <row r="48" spans="1:9" s="1" customFormat="1" x14ac:dyDescent="0.2">
      <c r="A48" s="733"/>
      <c r="B48" s="733" t="s">
        <v>444</v>
      </c>
      <c r="C48" s="735">
        <v>2207.5071700000003</v>
      </c>
      <c r="D48" s="407">
        <v>119.76086571343652</v>
      </c>
      <c r="E48" s="735">
        <v>9038.8820599999999</v>
      </c>
      <c r="F48" s="407">
        <v>38.177898586151656</v>
      </c>
      <c r="G48" s="735">
        <v>20282.529449999991</v>
      </c>
      <c r="H48" s="407">
        <v>74.621759100189664</v>
      </c>
      <c r="I48" s="735">
        <v>40.27446141536376</v>
      </c>
    </row>
    <row r="49" spans="1:9" s="1" customFormat="1" x14ac:dyDescent="0.2">
      <c r="A49" s="731"/>
      <c r="B49" s="731" t="s">
        <v>445</v>
      </c>
      <c r="C49" s="732">
        <v>1620.8720199999996</v>
      </c>
      <c r="D49" s="155">
        <v>-62.776506703967193</v>
      </c>
      <c r="E49" s="732">
        <v>10204.14818</v>
      </c>
      <c r="F49" s="155">
        <v>-72.964648627693947</v>
      </c>
      <c r="G49" s="732">
        <v>27835.540360000006</v>
      </c>
      <c r="H49" s="155">
        <v>-60.65273297875887</v>
      </c>
      <c r="I49" s="732">
        <v>55.272267641382442</v>
      </c>
    </row>
    <row r="50" spans="1:9" s="1" customFormat="1" x14ac:dyDescent="0.2">
      <c r="A50" s="80" t="s">
        <v>696</v>
      </c>
      <c r="B50" s="723"/>
      <c r="C50" s="723"/>
      <c r="D50" s="723"/>
      <c r="E50" s="723"/>
      <c r="F50" s="723"/>
      <c r="G50" s="723"/>
      <c r="H50" s="723"/>
      <c r="I50" s="729" t="s">
        <v>220</v>
      </c>
    </row>
    <row r="51" spans="1:9" s="1" customFormat="1" x14ac:dyDescent="0.2">
      <c r="A51" s="80" t="s">
        <v>680</v>
      </c>
      <c r="B51" s="723"/>
      <c r="C51" s="723"/>
      <c r="D51" s="723"/>
      <c r="E51" s="723"/>
      <c r="F51" s="723"/>
      <c r="G51" s="723"/>
      <c r="H51" s="723"/>
      <c r="I51" s="729"/>
    </row>
    <row r="52" spans="1:9" s="1" customFormat="1" x14ac:dyDescent="0.2">
      <c r="A52" s="723" t="s">
        <v>673</v>
      </c>
      <c r="B52" s="722"/>
      <c r="G52" s="615"/>
    </row>
    <row r="53" spans="1:9" s="1" customFormat="1" x14ac:dyDescent="0.2">
      <c r="A53" s="723" t="s">
        <v>674</v>
      </c>
      <c r="G53" s="615"/>
    </row>
    <row r="54" spans="1:9" s="1" customFormat="1" x14ac:dyDescent="0.2">
      <c r="G54" s="615"/>
    </row>
    <row r="55" spans="1:9" s="1" customFormat="1" x14ac:dyDescent="0.2">
      <c r="G55" s="615"/>
    </row>
    <row r="56" spans="1:9" s="1" customFormat="1" x14ac:dyDescent="0.2">
      <c r="G56" s="615"/>
    </row>
    <row r="57" spans="1:9" s="1" customFormat="1" x14ac:dyDescent="0.2">
      <c r="G57" s="615"/>
    </row>
    <row r="58" spans="1:9" s="1" customFormat="1" x14ac:dyDescent="0.2">
      <c r="G58" s="615"/>
    </row>
    <row r="59" spans="1:9" s="1" customFormat="1" x14ac:dyDescent="0.2">
      <c r="G59" s="615"/>
    </row>
    <row r="60" spans="1:9" s="1" customFormat="1" x14ac:dyDescent="0.2">
      <c r="G60" s="615"/>
    </row>
    <row r="61" spans="1:9" s="1" customFormat="1" x14ac:dyDescent="0.2">
      <c r="G61" s="615"/>
    </row>
    <row r="62" spans="1:9" s="1" customFormat="1" x14ac:dyDescent="0.2">
      <c r="G62" s="615"/>
    </row>
    <row r="63" spans="1:9" s="1" customFormat="1" x14ac:dyDescent="0.2">
      <c r="G63" s="615"/>
    </row>
    <row r="64" spans="1:9" s="1" customFormat="1" x14ac:dyDescent="0.2">
      <c r="G64" s="615"/>
    </row>
    <row r="65" spans="7:7" s="1" customFormat="1" x14ac:dyDescent="0.2">
      <c r="G65" s="615"/>
    </row>
    <row r="66" spans="7:7" s="1" customFormat="1" x14ac:dyDescent="0.2">
      <c r="G66" s="615"/>
    </row>
    <row r="67" spans="7:7" s="1" customFormat="1" x14ac:dyDescent="0.2">
      <c r="G67" s="615"/>
    </row>
    <row r="68" spans="7:7" s="1" customFormat="1" x14ac:dyDescent="0.2">
      <c r="G68" s="615"/>
    </row>
    <row r="69" spans="7:7" s="1" customFormat="1" x14ac:dyDescent="0.2">
      <c r="G69" s="615"/>
    </row>
    <row r="70" spans="7:7" s="1" customFormat="1" x14ac:dyDescent="0.2">
      <c r="G70" s="615"/>
    </row>
    <row r="71" spans="7:7" s="1" customFormat="1" x14ac:dyDescent="0.2">
      <c r="G71" s="615"/>
    </row>
    <row r="72" spans="7:7" s="1" customFormat="1" x14ac:dyDescent="0.2">
      <c r="G72" s="615"/>
    </row>
    <row r="73" spans="7:7" s="1" customFormat="1" x14ac:dyDescent="0.2">
      <c r="G73" s="615"/>
    </row>
    <row r="74" spans="7:7" s="1" customFormat="1" x14ac:dyDescent="0.2">
      <c r="G74" s="615"/>
    </row>
    <row r="75" spans="7:7" s="1" customFormat="1" x14ac:dyDescent="0.2">
      <c r="G75" s="615"/>
    </row>
    <row r="76" spans="7:7" s="1" customFormat="1" x14ac:dyDescent="0.2">
      <c r="G76" s="615"/>
    </row>
    <row r="77" spans="7:7" s="1" customFormat="1" x14ac:dyDescent="0.2">
      <c r="G77" s="615"/>
    </row>
    <row r="78" spans="7:7" s="1" customFormat="1" x14ac:dyDescent="0.2">
      <c r="G78" s="615"/>
    </row>
    <row r="79" spans="7:7" s="1" customFormat="1" x14ac:dyDescent="0.2">
      <c r="G79" s="615"/>
    </row>
    <row r="80" spans="7:7" s="1" customFormat="1" x14ac:dyDescent="0.2">
      <c r="G80" s="615"/>
    </row>
    <row r="81" spans="7:7" s="1" customFormat="1" x14ac:dyDescent="0.2">
      <c r="G81" s="615"/>
    </row>
    <row r="82" spans="7:7" s="1" customFormat="1" x14ac:dyDescent="0.2">
      <c r="G82" s="615"/>
    </row>
    <row r="83" spans="7:7" s="1" customFormat="1" x14ac:dyDescent="0.2">
      <c r="G83" s="615"/>
    </row>
    <row r="84" spans="7:7" s="1" customFormat="1" x14ac:dyDescent="0.2">
      <c r="G84" s="615"/>
    </row>
    <row r="85" spans="7:7" s="1" customFormat="1" x14ac:dyDescent="0.2">
      <c r="G85" s="615"/>
    </row>
    <row r="86" spans="7:7" s="1" customFormat="1" x14ac:dyDescent="0.2">
      <c r="G86" s="615"/>
    </row>
    <row r="87" spans="7:7" s="1" customFormat="1" x14ac:dyDescent="0.2">
      <c r="G87" s="615"/>
    </row>
    <row r="88" spans="7:7" s="1" customFormat="1" x14ac:dyDescent="0.2">
      <c r="G88" s="615"/>
    </row>
    <row r="89" spans="7:7" s="1" customFormat="1" x14ac:dyDescent="0.2">
      <c r="G89" s="615"/>
    </row>
    <row r="90" spans="7:7" s="1" customFormat="1" x14ac:dyDescent="0.2">
      <c r="G90" s="615"/>
    </row>
    <row r="91" spans="7:7" s="1" customFormat="1" x14ac:dyDescent="0.2">
      <c r="G91" s="615"/>
    </row>
    <row r="92" spans="7:7" s="1" customFormat="1" x14ac:dyDescent="0.2">
      <c r="G92" s="615"/>
    </row>
    <row r="93" spans="7:7" s="1" customFormat="1" x14ac:dyDescent="0.2">
      <c r="G93" s="615"/>
    </row>
    <row r="94" spans="7:7" s="1" customFormat="1" x14ac:dyDescent="0.2">
      <c r="G94" s="615"/>
    </row>
    <row r="95" spans="7:7" s="1" customFormat="1" x14ac:dyDescent="0.2">
      <c r="G95" s="615"/>
    </row>
    <row r="96" spans="7:7" s="1" customFormat="1" x14ac:dyDescent="0.2">
      <c r="G96" s="615"/>
    </row>
    <row r="97" spans="7:7" s="1" customFormat="1" x14ac:dyDescent="0.2">
      <c r="G97" s="615"/>
    </row>
    <row r="98" spans="7:7" s="1" customFormat="1" x14ac:dyDescent="0.2">
      <c r="G98" s="615"/>
    </row>
    <row r="99" spans="7:7" s="1" customFormat="1" x14ac:dyDescent="0.2">
      <c r="G99" s="615"/>
    </row>
    <row r="100" spans="7:7" s="1" customFormat="1" x14ac:dyDescent="0.2">
      <c r="G100" s="615"/>
    </row>
    <row r="101" spans="7:7" s="1" customFormat="1" x14ac:dyDescent="0.2">
      <c r="G101" s="615"/>
    </row>
    <row r="102" spans="7:7" s="1" customFormat="1" x14ac:dyDescent="0.2">
      <c r="G102" s="615"/>
    </row>
    <row r="103" spans="7:7" s="1" customFormat="1" x14ac:dyDescent="0.2">
      <c r="G103" s="615"/>
    </row>
    <row r="104" spans="7:7" s="1" customFormat="1" x14ac:dyDescent="0.2">
      <c r="G104" s="615"/>
    </row>
    <row r="105" spans="7:7" s="1" customFormat="1" x14ac:dyDescent="0.2">
      <c r="G105" s="615"/>
    </row>
    <row r="106" spans="7:7" s="1" customFormat="1" x14ac:dyDescent="0.2">
      <c r="G106" s="615"/>
    </row>
    <row r="107" spans="7:7" s="1" customFormat="1" x14ac:dyDescent="0.2">
      <c r="G107" s="615"/>
    </row>
    <row r="108" spans="7:7" s="1" customFormat="1" x14ac:dyDescent="0.2">
      <c r="G108" s="615"/>
    </row>
    <row r="109" spans="7:7" s="1" customFormat="1" x14ac:dyDescent="0.2">
      <c r="G109" s="615"/>
    </row>
    <row r="110" spans="7:7" s="1" customFormat="1" x14ac:dyDescent="0.2">
      <c r="G110" s="615"/>
    </row>
    <row r="111" spans="7:7" s="1" customFormat="1" x14ac:dyDescent="0.2">
      <c r="G111" s="615"/>
    </row>
    <row r="112" spans="7:7" s="1" customFormat="1" x14ac:dyDescent="0.2">
      <c r="G112" s="615"/>
    </row>
    <row r="113" spans="7:7" s="1" customFormat="1" x14ac:dyDescent="0.2">
      <c r="G113" s="615"/>
    </row>
    <row r="114" spans="7:7" s="1" customFormat="1" x14ac:dyDescent="0.2">
      <c r="G114" s="615"/>
    </row>
    <row r="115" spans="7:7" s="1" customFormat="1" x14ac:dyDescent="0.2">
      <c r="G115" s="615"/>
    </row>
    <row r="116" spans="7:7" s="1" customFormat="1" x14ac:dyDescent="0.2">
      <c r="G116" s="615"/>
    </row>
    <row r="117" spans="7:7" s="1" customFormat="1" x14ac:dyDescent="0.2">
      <c r="G117" s="615"/>
    </row>
    <row r="118" spans="7:7" s="1" customFormat="1" x14ac:dyDescent="0.2">
      <c r="G118" s="615"/>
    </row>
    <row r="119" spans="7:7" s="1" customFormat="1" x14ac:dyDescent="0.2">
      <c r="G119" s="615"/>
    </row>
    <row r="120" spans="7:7" s="1" customFormat="1" x14ac:dyDescent="0.2">
      <c r="G120" s="615"/>
    </row>
    <row r="121" spans="7:7" s="1" customFormat="1" x14ac:dyDescent="0.2">
      <c r="G121" s="615"/>
    </row>
    <row r="122" spans="7:7" s="1" customFormat="1" x14ac:dyDescent="0.2">
      <c r="G122" s="615"/>
    </row>
    <row r="123" spans="7:7" s="1" customFormat="1" x14ac:dyDescent="0.2">
      <c r="G123" s="615"/>
    </row>
    <row r="124" spans="7:7" s="1" customFormat="1" x14ac:dyDescent="0.2">
      <c r="G124" s="615"/>
    </row>
    <row r="125" spans="7:7" s="1" customFormat="1" x14ac:dyDescent="0.2">
      <c r="G125" s="615"/>
    </row>
    <row r="126" spans="7:7" s="1" customFormat="1" x14ac:dyDescent="0.2">
      <c r="G126" s="615"/>
    </row>
    <row r="127" spans="7:7" s="1" customFormat="1" x14ac:dyDescent="0.2">
      <c r="G127" s="615"/>
    </row>
    <row r="128" spans="7:7" s="1" customFormat="1" x14ac:dyDescent="0.2">
      <c r="G128" s="615"/>
    </row>
    <row r="129" spans="7:7" s="1" customFormat="1" x14ac:dyDescent="0.2">
      <c r="G129" s="615"/>
    </row>
    <row r="130" spans="7:7" s="1" customFormat="1" x14ac:dyDescent="0.2">
      <c r="G130" s="615"/>
    </row>
    <row r="131" spans="7:7" s="1" customFormat="1" x14ac:dyDescent="0.2">
      <c r="G131" s="615"/>
    </row>
    <row r="132" spans="7:7" s="1" customFormat="1" x14ac:dyDescent="0.2">
      <c r="G132" s="615"/>
    </row>
    <row r="133" spans="7:7" s="1" customFormat="1" x14ac:dyDescent="0.2">
      <c r="G133" s="615"/>
    </row>
    <row r="134" spans="7:7" s="1" customFormat="1" x14ac:dyDescent="0.2">
      <c r="G134" s="615"/>
    </row>
    <row r="135" spans="7:7" s="1" customFormat="1" x14ac:dyDescent="0.2">
      <c r="G135" s="615"/>
    </row>
    <row r="136" spans="7:7" s="1" customFormat="1" x14ac:dyDescent="0.2">
      <c r="G136" s="615"/>
    </row>
    <row r="137" spans="7:7" s="1" customFormat="1" x14ac:dyDescent="0.2">
      <c r="G137" s="615"/>
    </row>
    <row r="138" spans="7:7" s="1" customFormat="1" x14ac:dyDescent="0.2">
      <c r="G138" s="615"/>
    </row>
    <row r="139" spans="7:7" s="1" customFormat="1" x14ac:dyDescent="0.2">
      <c r="G139" s="615"/>
    </row>
    <row r="140" spans="7:7" s="1" customFormat="1" x14ac:dyDescent="0.2">
      <c r="G140" s="615"/>
    </row>
    <row r="141" spans="7:7" s="1" customFormat="1" x14ac:dyDescent="0.2">
      <c r="G141" s="615"/>
    </row>
    <row r="142" spans="7:7" s="1" customFormat="1" x14ac:dyDescent="0.2">
      <c r="G142" s="615"/>
    </row>
    <row r="143" spans="7:7" s="1" customFormat="1" x14ac:dyDescent="0.2">
      <c r="G143" s="615"/>
    </row>
    <row r="144" spans="7:7" s="1" customFormat="1" x14ac:dyDescent="0.2">
      <c r="G144" s="615"/>
    </row>
    <row r="145" spans="7:7" s="1" customFormat="1" x14ac:dyDescent="0.2">
      <c r="G145" s="615"/>
    </row>
    <row r="146" spans="7:7" s="1" customFormat="1" x14ac:dyDescent="0.2">
      <c r="G146" s="615"/>
    </row>
    <row r="147" spans="7:7" s="1" customFormat="1" x14ac:dyDescent="0.2">
      <c r="G147" s="615"/>
    </row>
    <row r="148" spans="7:7" s="1" customFormat="1" x14ac:dyDescent="0.2">
      <c r="G148" s="615"/>
    </row>
    <row r="149" spans="7:7" s="1" customFormat="1" x14ac:dyDescent="0.2">
      <c r="G149" s="615"/>
    </row>
    <row r="150" spans="7:7" s="1" customFormat="1" x14ac:dyDescent="0.2">
      <c r="G150" s="615"/>
    </row>
    <row r="151" spans="7:7" s="1" customFormat="1" x14ac:dyDescent="0.2">
      <c r="G151" s="615"/>
    </row>
    <row r="152" spans="7:7" s="1" customFormat="1" x14ac:dyDescent="0.2">
      <c r="G152" s="615"/>
    </row>
    <row r="153" spans="7:7" s="1" customFormat="1" x14ac:dyDescent="0.2">
      <c r="G153" s="615"/>
    </row>
    <row r="154" spans="7:7" s="1" customFormat="1" x14ac:dyDescent="0.2">
      <c r="G154" s="615"/>
    </row>
    <row r="155" spans="7:7" s="1" customFormat="1" x14ac:dyDescent="0.2">
      <c r="G155" s="615"/>
    </row>
    <row r="156" spans="7:7" s="1" customFormat="1" x14ac:dyDescent="0.2">
      <c r="G156" s="615"/>
    </row>
    <row r="157" spans="7:7" s="1" customFormat="1" x14ac:dyDescent="0.2">
      <c r="G157" s="615"/>
    </row>
    <row r="158" spans="7:7" s="1" customFormat="1" x14ac:dyDescent="0.2">
      <c r="G158" s="615"/>
    </row>
    <row r="159" spans="7:7" s="1" customFormat="1" x14ac:dyDescent="0.2">
      <c r="G159" s="615"/>
    </row>
    <row r="160" spans="7:7" s="1" customFormat="1" x14ac:dyDescent="0.2">
      <c r="G160" s="615"/>
    </row>
    <row r="161" spans="7:7" s="1" customFormat="1" x14ac:dyDescent="0.2">
      <c r="G161" s="615"/>
    </row>
    <row r="162" spans="7:7" s="1" customFormat="1" x14ac:dyDescent="0.2">
      <c r="G162" s="615"/>
    </row>
    <row r="163" spans="7:7" s="1" customFormat="1" x14ac:dyDescent="0.2">
      <c r="G163" s="615"/>
    </row>
    <row r="164" spans="7:7" s="1" customFormat="1" x14ac:dyDescent="0.2">
      <c r="G164" s="615"/>
    </row>
    <row r="165" spans="7:7" s="1" customFormat="1" x14ac:dyDescent="0.2">
      <c r="G165" s="615"/>
    </row>
    <row r="166" spans="7:7" s="1" customFormat="1" x14ac:dyDescent="0.2">
      <c r="G166" s="615"/>
    </row>
    <row r="167" spans="7:7" s="1" customFormat="1" x14ac:dyDescent="0.2">
      <c r="G167" s="615"/>
    </row>
    <row r="168" spans="7:7" s="1" customFormat="1" x14ac:dyDescent="0.2">
      <c r="G168" s="615"/>
    </row>
    <row r="169" spans="7:7" s="1" customFormat="1" x14ac:dyDescent="0.2">
      <c r="G169" s="615"/>
    </row>
    <row r="170" spans="7:7" s="1" customFormat="1" x14ac:dyDescent="0.2">
      <c r="G170" s="615"/>
    </row>
    <row r="171" spans="7:7" s="1" customFormat="1" x14ac:dyDescent="0.2">
      <c r="G171" s="615"/>
    </row>
    <row r="172" spans="7:7" s="1" customFormat="1" x14ac:dyDescent="0.2">
      <c r="G172" s="615"/>
    </row>
    <row r="173" spans="7:7" s="1" customFormat="1" x14ac:dyDescent="0.2">
      <c r="G173" s="615"/>
    </row>
    <row r="174" spans="7:7" s="1" customFormat="1" x14ac:dyDescent="0.2">
      <c r="G174" s="615"/>
    </row>
    <row r="175" spans="7:7" s="1" customFormat="1" x14ac:dyDescent="0.2">
      <c r="G175" s="615"/>
    </row>
    <row r="176" spans="7:7" s="1" customFormat="1" x14ac:dyDescent="0.2">
      <c r="G176" s="615"/>
    </row>
    <row r="177" spans="7:7" s="1" customFormat="1" x14ac:dyDescent="0.2">
      <c r="G177" s="615"/>
    </row>
    <row r="178" spans="7:7" s="1" customFormat="1" x14ac:dyDescent="0.2">
      <c r="G178" s="615"/>
    </row>
    <row r="179" spans="7:7" s="1" customFormat="1" x14ac:dyDescent="0.2">
      <c r="G179" s="615"/>
    </row>
    <row r="180" spans="7:7" s="1" customFormat="1" x14ac:dyDescent="0.2">
      <c r="G180" s="615"/>
    </row>
    <row r="181" spans="7:7" s="1" customFormat="1" x14ac:dyDescent="0.2">
      <c r="G181" s="615"/>
    </row>
    <row r="182" spans="7:7" s="1" customFormat="1" x14ac:dyDescent="0.2">
      <c r="G182" s="615"/>
    </row>
    <row r="183" spans="7:7" s="1" customFormat="1" x14ac:dyDescent="0.2">
      <c r="G183" s="615"/>
    </row>
    <row r="184" spans="7:7" s="1" customFormat="1" x14ac:dyDescent="0.2">
      <c r="G184" s="615"/>
    </row>
    <row r="185" spans="7:7" s="1" customFormat="1" x14ac:dyDescent="0.2">
      <c r="G185" s="615"/>
    </row>
    <row r="186" spans="7:7" s="1" customFormat="1" x14ac:dyDescent="0.2">
      <c r="G186" s="615"/>
    </row>
    <row r="187" spans="7:7" s="1" customFormat="1" x14ac:dyDescent="0.2">
      <c r="G187" s="615"/>
    </row>
    <row r="188" spans="7:7" s="1" customFormat="1" x14ac:dyDescent="0.2">
      <c r="G188" s="615"/>
    </row>
    <row r="189" spans="7:7" s="1" customFormat="1" x14ac:dyDescent="0.2">
      <c r="G189" s="615"/>
    </row>
    <row r="190" spans="7:7" s="1" customFormat="1" x14ac:dyDescent="0.2">
      <c r="G190" s="615"/>
    </row>
    <row r="191" spans="7:7" s="1" customFormat="1" x14ac:dyDescent="0.2">
      <c r="G191" s="615"/>
    </row>
    <row r="192" spans="7:7" s="1" customFormat="1" x14ac:dyDescent="0.2">
      <c r="G192" s="615"/>
    </row>
    <row r="193" spans="7:7" s="1" customFormat="1" x14ac:dyDescent="0.2">
      <c r="G193" s="615"/>
    </row>
    <row r="194" spans="7:7" s="1" customFormat="1" x14ac:dyDescent="0.2">
      <c r="G194" s="615"/>
    </row>
    <row r="195" spans="7:7" s="1" customFormat="1" x14ac:dyDescent="0.2">
      <c r="G195" s="615"/>
    </row>
    <row r="196" spans="7:7" s="1" customFormat="1" x14ac:dyDescent="0.2">
      <c r="G196" s="615"/>
    </row>
    <row r="197" spans="7:7" s="1" customFormat="1" x14ac:dyDescent="0.2">
      <c r="G197" s="615"/>
    </row>
    <row r="198" spans="7:7" s="1" customFormat="1" x14ac:dyDescent="0.2">
      <c r="G198" s="615"/>
    </row>
    <row r="199" spans="7:7" s="1" customFormat="1" x14ac:dyDescent="0.2">
      <c r="G199" s="615"/>
    </row>
    <row r="200" spans="7:7" s="1" customFormat="1" x14ac:dyDescent="0.2">
      <c r="G200" s="615"/>
    </row>
    <row r="201" spans="7:7" s="1" customFormat="1" x14ac:dyDescent="0.2">
      <c r="G201" s="615"/>
    </row>
    <row r="202" spans="7:7" s="1" customFormat="1" x14ac:dyDescent="0.2">
      <c r="G202" s="615"/>
    </row>
    <row r="203" spans="7:7" s="1" customFormat="1" x14ac:dyDescent="0.2">
      <c r="G203" s="615"/>
    </row>
    <row r="204" spans="7:7" s="1" customFormat="1" x14ac:dyDescent="0.2">
      <c r="G204" s="615"/>
    </row>
    <row r="205" spans="7:7" s="1" customFormat="1" x14ac:dyDescent="0.2">
      <c r="G205" s="615"/>
    </row>
    <row r="206" spans="7:7" s="1" customFormat="1" x14ac:dyDescent="0.2">
      <c r="G206" s="615"/>
    </row>
    <row r="207" spans="7:7" s="1" customFormat="1" x14ac:dyDescent="0.2">
      <c r="G207" s="615"/>
    </row>
    <row r="208" spans="7:7" s="1" customFormat="1" x14ac:dyDescent="0.2">
      <c r="G208" s="615"/>
    </row>
    <row r="209" spans="7:7" s="1" customFormat="1" x14ac:dyDescent="0.2">
      <c r="G209" s="615"/>
    </row>
    <row r="210" spans="7:7" s="1" customFormat="1" x14ac:dyDescent="0.2">
      <c r="G210" s="615"/>
    </row>
    <row r="211" spans="7:7" s="1" customFormat="1" x14ac:dyDescent="0.2">
      <c r="G211" s="615"/>
    </row>
    <row r="212" spans="7:7" s="1" customFormat="1" x14ac:dyDescent="0.2">
      <c r="G212" s="615"/>
    </row>
    <row r="213" spans="7:7" s="1" customFormat="1" x14ac:dyDescent="0.2">
      <c r="G213" s="615"/>
    </row>
    <row r="214" spans="7:7" s="1" customFormat="1" x14ac:dyDescent="0.2">
      <c r="G214" s="615"/>
    </row>
    <row r="215" spans="7:7" s="1" customFormat="1" x14ac:dyDescent="0.2">
      <c r="G215" s="615"/>
    </row>
    <row r="216" spans="7:7" s="1" customFormat="1" x14ac:dyDescent="0.2">
      <c r="G216" s="615"/>
    </row>
    <row r="217" spans="7:7" s="1" customFormat="1" x14ac:dyDescent="0.2">
      <c r="G217" s="615"/>
    </row>
    <row r="218" spans="7:7" s="1" customFormat="1" x14ac:dyDescent="0.2">
      <c r="G218" s="615"/>
    </row>
    <row r="219" spans="7:7" s="1" customFormat="1" x14ac:dyDescent="0.2">
      <c r="G219" s="615"/>
    </row>
    <row r="220" spans="7:7" s="1" customFormat="1" x14ac:dyDescent="0.2">
      <c r="G220" s="615"/>
    </row>
    <row r="221" spans="7:7" s="1" customFormat="1" x14ac:dyDescent="0.2">
      <c r="G221" s="615"/>
    </row>
    <row r="222" spans="7:7" s="1" customFormat="1" x14ac:dyDescent="0.2">
      <c r="G222" s="615"/>
    </row>
    <row r="223" spans="7:7" s="1" customFormat="1" x14ac:dyDescent="0.2">
      <c r="G223" s="615"/>
    </row>
    <row r="224" spans="7:7" s="1" customFormat="1" x14ac:dyDescent="0.2">
      <c r="G224" s="615"/>
    </row>
    <row r="225" spans="7:7" s="1" customFormat="1" x14ac:dyDescent="0.2">
      <c r="G225" s="615"/>
    </row>
    <row r="226" spans="7:7" s="1" customFormat="1" x14ac:dyDescent="0.2">
      <c r="G226" s="615"/>
    </row>
    <row r="227" spans="7:7" s="1" customFormat="1" x14ac:dyDescent="0.2">
      <c r="G227" s="615"/>
    </row>
    <row r="228" spans="7:7" s="1" customFormat="1" x14ac:dyDescent="0.2">
      <c r="G228" s="615"/>
    </row>
    <row r="229" spans="7:7" s="1" customFormat="1" x14ac:dyDescent="0.2">
      <c r="G229" s="615"/>
    </row>
    <row r="230" spans="7:7" s="1" customFormat="1" x14ac:dyDescent="0.2">
      <c r="G230" s="615"/>
    </row>
    <row r="231" spans="7:7" s="1" customFormat="1" x14ac:dyDescent="0.2">
      <c r="G231" s="615"/>
    </row>
    <row r="232" spans="7:7" s="1" customFormat="1" x14ac:dyDescent="0.2">
      <c r="G232" s="615"/>
    </row>
    <row r="233" spans="7:7" s="1" customFormat="1" x14ac:dyDescent="0.2">
      <c r="G233" s="615"/>
    </row>
    <row r="234" spans="7:7" s="1" customFormat="1" x14ac:dyDescent="0.2">
      <c r="G234" s="615"/>
    </row>
    <row r="235" spans="7:7" s="1" customFormat="1" x14ac:dyDescent="0.2">
      <c r="G235" s="615"/>
    </row>
    <row r="236" spans="7:7" s="1" customFormat="1" x14ac:dyDescent="0.2">
      <c r="G236" s="615"/>
    </row>
    <row r="237" spans="7:7" s="1" customFormat="1" x14ac:dyDescent="0.2">
      <c r="G237" s="615"/>
    </row>
    <row r="238" spans="7:7" s="1" customFormat="1" x14ac:dyDescent="0.2">
      <c r="G238" s="615"/>
    </row>
    <row r="239" spans="7:7" s="1" customFormat="1" x14ac:dyDescent="0.2">
      <c r="G239" s="615"/>
    </row>
    <row r="240" spans="7:7" s="1" customFormat="1" x14ac:dyDescent="0.2">
      <c r="G240" s="615"/>
    </row>
    <row r="241" spans="7:7" s="1" customFormat="1" x14ac:dyDescent="0.2">
      <c r="G241" s="615"/>
    </row>
    <row r="242" spans="7:7" s="1" customFormat="1" x14ac:dyDescent="0.2">
      <c r="G242" s="615"/>
    </row>
    <row r="243" spans="7:7" s="1" customFormat="1" x14ac:dyDescent="0.2">
      <c r="G243" s="615"/>
    </row>
    <row r="244" spans="7:7" s="1" customFormat="1" x14ac:dyDescent="0.2">
      <c r="G244" s="615"/>
    </row>
    <row r="245" spans="7:7" s="1" customFormat="1" x14ac:dyDescent="0.2">
      <c r="G245" s="615"/>
    </row>
    <row r="246" spans="7:7" s="1" customFormat="1" x14ac:dyDescent="0.2">
      <c r="G246" s="615"/>
    </row>
    <row r="247" spans="7:7" s="1" customFormat="1" x14ac:dyDescent="0.2">
      <c r="G247" s="615"/>
    </row>
    <row r="248" spans="7:7" s="1" customFormat="1" x14ac:dyDescent="0.2">
      <c r="G248" s="615"/>
    </row>
    <row r="249" spans="7:7" s="1" customFormat="1" x14ac:dyDescent="0.2">
      <c r="G249" s="615"/>
    </row>
    <row r="250" spans="7:7" s="1" customFormat="1" x14ac:dyDescent="0.2">
      <c r="G250" s="615"/>
    </row>
    <row r="251" spans="7:7" s="1" customFormat="1" x14ac:dyDescent="0.2">
      <c r="G251" s="615"/>
    </row>
    <row r="252" spans="7:7" s="1" customFormat="1" x14ac:dyDescent="0.2">
      <c r="G252" s="615"/>
    </row>
    <row r="253" spans="7:7" s="1" customFormat="1" x14ac:dyDescent="0.2">
      <c r="G253" s="615"/>
    </row>
    <row r="254" spans="7:7" s="1" customFormat="1" x14ac:dyDescent="0.2">
      <c r="G254" s="615"/>
    </row>
    <row r="255" spans="7:7" s="1" customFormat="1" x14ac:dyDescent="0.2">
      <c r="G255" s="615"/>
    </row>
    <row r="256" spans="7:7" s="1" customFormat="1" x14ac:dyDescent="0.2">
      <c r="G256" s="615"/>
    </row>
    <row r="257" spans="7:7" s="1" customFormat="1" x14ac:dyDescent="0.2">
      <c r="G257" s="615"/>
    </row>
    <row r="258" spans="7:7" s="1" customFormat="1" x14ac:dyDescent="0.2">
      <c r="G258" s="615"/>
    </row>
    <row r="259" spans="7:7" s="1" customFormat="1" x14ac:dyDescent="0.2">
      <c r="G259" s="615"/>
    </row>
    <row r="260" spans="7:7" s="1" customFormat="1" x14ac:dyDescent="0.2">
      <c r="G260" s="615"/>
    </row>
    <row r="261" spans="7:7" s="1" customFormat="1" x14ac:dyDescent="0.2">
      <c r="G261" s="615"/>
    </row>
    <row r="262" spans="7:7" s="1" customFormat="1" x14ac:dyDescent="0.2">
      <c r="G262" s="615"/>
    </row>
    <row r="263" spans="7:7" s="1" customFormat="1" x14ac:dyDescent="0.2">
      <c r="G263" s="615"/>
    </row>
    <row r="264" spans="7:7" s="1" customFormat="1" x14ac:dyDescent="0.2">
      <c r="G264" s="615"/>
    </row>
    <row r="265" spans="7:7" s="1" customFormat="1" x14ac:dyDescent="0.2">
      <c r="G265" s="615"/>
    </row>
    <row r="266" spans="7:7" s="1" customFormat="1" x14ac:dyDescent="0.2">
      <c r="G266" s="615"/>
    </row>
    <row r="267" spans="7:7" s="1" customFormat="1" x14ac:dyDescent="0.2">
      <c r="G267" s="615"/>
    </row>
    <row r="268" spans="7:7" s="1" customFormat="1" x14ac:dyDescent="0.2">
      <c r="G268" s="615"/>
    </row>
    <row r="269" spans="7:7" s="1" customFormat="1" x14ac:dyDescent="0.2">
      <c r="G269" s="615"/>
    </row>
    <row r="270" spans="7:7" s="1" customFormat="1" x14ac:dyDescent="0.2">
      <c r="G270" s="615"/>
    </row>
    <row r="271" spans="7:7" s="1" customFormat="1" x14ac:dyDescent="0.2">
      <c r="G271" s="615"/>
    </row>
    <row r="272" spans="7:7" s="1" customFormat="1" x14ac:dyDescent="0.2">
      <c r="G272" s="615"/>
    </row>
    <row r="273" spans="7:7" s="1" customFormat="1" x14ac:dyDescent="0.2">
      <c r="G273" s="615"/>
    </row>
    <row r="274" spans="7:7" s="1" customFormat="1" x14ac:dyDescent="0.2">
      <c r="G274" s="615"/>
    </row>
    <row r="275" spans="7:7" s="1" customFormat="1" x14ac:dyDescent="0.2">
      <c r="G275" s="615"/>
    </row>
    <row r="276" spans="7:7" s="1" customFormat="1" x14ac:dyDescent="0.2">
      <c r="G276" s="615"/>
    </row>
    <row r="277" spans="7:7" s="1" customFormat="1" x14ac:dyDescent="0.2">
      <c r="G277" s="615"/>
    </row>
    <row r="278" spans="7:7" s="1" customFormat="1" x14ac:dyDescent="0.2">
      <c r="G278" s="615"/>
    </row>
    <row r="279" spans="7:7" s="1" customFormat="1" x14ac:dyDescent="0.2">
      <c r="G279" s="615"/>
    </row>
    <row r="280" spans="7:7" s="1" customFormat="1" x14ac:dyDescent="0.2">
      <c r="G280" s="615"/>
    </row>
    <row r="281" spans="7:7" s="1" customFormat="1" x14ac:dyDescent="0.2">
      <c r="G281" s="615"/>
    </row>
    <row r="282" spans="7:7" s="1" customFormat="1" x14ac:dyDescent="0.2">
      <c r="G282" s="615"/>
    </row>
    <row r="283" spans="7:7" s="1" customFormat="1" x14ac:dyDescent="0.2">
      <c r="G283" s="615"/>
    </row>
    <row r="284" spans="7:7" s="1" customFormat="1" x14ac:dyDescent="0.2">
      <c r="G284" s="615"/>
    </row>
    <row r="285" spans="7:7" s="1" customFormat="1" x14ac:dyDescent="0.2">
      <c r="G285" s="615"/>
    </row>
    <row r="286" spans="7:7" s="1" customFormat="1" x14ac:dyDescent="0.2">
      <c r="G286" s="615"/>
    </row>
    <row r="287" spans="7:7" s="1" customFormat="1" x14ac:dyDescent="0.2">
      <c r="G287" s="615"/>
    </row>
    <row r="288" spans="7:7" s="1" customFormat="1" x14ac:dyDescent="0.2">
      <c r="G288" s="615"/>
    </row>
    <row r="289" spans="7:7" s="1" customFormat="1" x14ac:dyDescent="0.2">
      <c r="G289" s="615"/>
    </row>
    <row r="290" spans="7:7" s="1" customFormat="1" x14ac:dyDescent="0.2">
      <c r="G290" s="615"/>
    </row>
    <row r="291" spans="7:7" s="1" customFormat="1" x14ac:dyDescent="0.2">
      <c r="G291" s="615"/>
    </row>
    <row r="292" spans="7:7" s="1" customFormat="1" x14ac:dyDescent="0.2">
      <c r="G292" s="615"/>
    </row>
    <row r="293" spans="7:7" s="1" customFormat="1" x14ac:dyDescent="0.2">
      <c r="G293" s="615"/>
    </row>
    <row r="294" spans="7:7" s="1" customFormat="1" x14ac:dyDescent="0.2">
      <c r="G294" s="615"/>
    </row>
    <row r="295" spans="7:7" s="1" customFormat="1" x14ac:dyDescent="0.2">
      <c r="G295" s="615"/>
    </row>
    <row r="296" spans="7:7" s="1" customFormat="1" x14ac:dyDescent="0.2">
      <c r="G296" s="615"/>
    </row>
    <row r="297" spans="7:7" s="1" customFormat="1" x14ac:dyDescent="0.2">
      <c r="G297" s="615"/>
    </row>
    <row r="298" spans="7:7" s="1" customFormat="1" x14ac:dyDescent="0.2">
      <c r="G298" s="615"/>
    </row>
    <row r="299" spans="7:7" s="1" customFormat="1" x14ac:dyDescent="0.2">
      <c r="G299" s="615"/>
    </row>
    <row r="300" spans="7:7" s="1" customFormat="1" x14ac:dyDescent="0.2">
      <c r="G300" s="615"/>
    </row>
    <row r="301" spans="7:7" s="1" customFormat="1" x14ac:dyDescent="0.2">
      <c r="G301" s="615"/>
    </row>
    <row r="302" spans="7:7" s="1" customFormat="1" x14ac:dyDescent="0.2">
      <c r="G302" s="615"/>
    </row>
    <row r="303" spans="7:7" s="1" customFormat="1" x14ac:dyDescent="0.2">
      <c r="G303" s="615"/>
    </row>
    <row r="304" spans="7:7" s="1" customFormat="1" x14ac:dyDescent="0.2">
      <c r="G304" s="615"/>
    </row>
    <row r="305" spans="7:7" s="1" customFormat="1" x14ac:dyDescent="0.2">
      <c r="G305" s="615"/>
    </row>
    <row r="306" spans="7:7" s="1" customFormat="1" x14ac:dyDescent="0.2">
      <c r="G306" s="615"/>
    </row>
    <row r="307" spans="7:7" s="1" customFormat="1" x14ac:dyDescent="0.2">
      <c r="G307" s="615"/>
    </row>
    <row r="308" spans="7:7" s="1" customFormat="1" x14ac:dyDescent="0.2">
      <c r="G308" s="615"/>
    </row>
    <row r="309" spans="7:7" s="1" customFormat="1" x14ac:dyDescent="0.2">
      <c r="G309" s="615"/>
    </row>
    <row r="310" spans="7:7" s="1" customFormat="1" x14ac:dyDescent="0.2">
      <c r="G310" s="615"/>
    </row>
    <row r="311" spans="7:7" s="1" customFormat="1" x14ac:dyDescent="0.2">
      <c r="G311" s="615"/>
    </row>
    <row r="312" spans="7:7" s="1" customFormat="1" x14ac:dyDescent="0.2">
      <c r="G312" s="615"/>
    </row>
    <row r="313" spans="7:7" s="1" customFormat="1" x14ac:dyDescent="0.2">
      <c r="G313" s="615"/>
    </row>
    <row r="314" spans="7:7" s="1" customFormat="1" x14ac:dyDescent="0.2">
      <c r="G314" s="615"/>
    </row>
    <row r="315" spans="7:7" s="1" customFormat="1" x14ac:dyDescent="0.2">
      <c r="G315" s="615"/>
    </row>
    <row r="316" spans="7:7" s="1" customFormat="1" x14ac:dyDescent="0.2">
      <c r="G316" s="615"/>
    </row>
    <row r="317" spans="7:7" s="1" customFormat="1" x14ac:dyDescent="0.2">
      <c r="G317" s="615"/>
    </row>
    <row r="318" spans="7:7" s="1" customFormat="1" x14ac:dyDescent="0.2">
      <c r="G318" s="615"/>
    </row>
    <row r="319" spans="7:7" s="1" customFormat="1" x14ac:dyDescent="0.2">
      <c r="G319" s="615"/>
    </row>
    <row r="320" spans="7:7" s="1" customFormat="1" x14ac:dyDescent="0.2">
      <c r="G320" s="615"/>
    </row>
    <row r="321" spans="7:7" s="1" customFormat="1" x14ac:dyDescent="0.2">
      <c r="G321" s="615"/>
    </row>
    <row r="322" spans="7:7" s="1" customFormat="1" x14ac:dyDescent="0.2">
      <c r="G322" s="615"/>
    </row>
    <row r="323" spans="7:7" s="1" customFormat="1" x14ac:dyDescent="0.2">
      <c r="G323" s="615"/>
    </row>
    <row r="324" spans="7:7" s="1" customFormat="1" x14ac:dyDescent="0.2">
      <c r="G324" s="615"/>
    </row>
    <row r="325" spans="7:7" s="1" customFormat="1" x14ac:dyDescent="0.2">
      <c r="G325" s="615"/>
    </row>
    <row r="326" spans="7:7" s="1" customFormat="1" x14ac:dyDescent="0.2">
      <c r="G326" s="615"/>
    </row>
    <row r="327" spans="7:7" s="1" customFormat="1" x14ac:dyDescent="0.2">
      <c r="G327" s="615"/>
    </row>
    <row r="328" spans="7:7" s="1" customFormat="1" x14ac:dyDescent="0.2">
      <c r="G328" s="615"/>
    </row>
    <row r="329" spans="7:7" s="1" customFormat="1" x14ac:dyDescent="0.2">
      <c r="G329" s="615"/>
    </row>
    <row r="330" spans="7:7" s="1" customFormat="1" x14ac:dyDescent="0.2">
      <c r="G330" s="615"/>
    </row>
    <row r="331" spans="7:7" s="1" customFormat="1" x14ac:dyDescent="0.2">
      <c r="G331" s="615"/>
    </row>
    <row r="332" spans="7:7" s="1" customFormat="1" x14ac:dyDescent="0.2">
      <c r="G332" s="615"/>
    </row>
    <row r="333" spans="7:7" s="1" customFormat="1" x14ac:dyDescent="0.2">
      <c r="G333" s="615"/>
    </row>
    <row r="334" spans="7:7" s="1" customFormat="1" x14ac:dyDescent="0.2">
      <c r="G334" s="615"/>
    </row>
    <row r="335" spans="7:7" s="1" customFormat="1" x14ac:dyDescent="0.2">
      <c r="G335" s="615"/>
    </row>
    <row r="336" spans="7:7" s="1" customFormat="1" x14ac:dyDescent="0.2">
      <c r="G336" s="615"/>
    </row>
    <row r="337" spans="7:7" s="1" customFormat="1" x14ac:dyDescent="0.2">
      <c r="G337" s="615"/>
    </row>
    <row r="338" spans="7:7" s="1" customFormat="1" x14ac:dyDescent="0.2">
      <c r="G338" s="615"/>
    </row>
  </sheetData>
  <mergeCells count="6">
    <mergeCell ref="A1:G2"/>
    <mergeCell ref="C3:D3"/>
    <mergeCell ref="E3:F3"/>
    <mergeCell ref="A3:A4"/>
    <mergeCell ref="B3:B4"/>
    <mergeCell ref="G3:I3"/>
  </mergeCells>
  <conditionalFormatting sqref="D33 F33:H33">
    <cfRule type="cellIs" dxfId="34" priority="4" operator="between">
      <formula>0.049</formula>
      <formula>0</formula>
    </cfRule>
  </conditionalFormatting>
  <conditionalFormatting sqref="D36:D37 F36:H37">
    <cfRule type="cellIs" dxfId="33" priority="11" operator="between">
      <formula>0.049</formula>
      <formula>0</formula>
    </cfRule>
  </conditionalFormatting>
  <conditionalFormatting sqref="D42 F42:G42 D43:G46">
    <cfRule type="cellIs" dxfId="32" priority="27" operator="between">
      <formula>0.00000001</formula>
      <formula>1</formula>
    </cfRule>
  </conditionalFormatting>
  <conditionalFormatting sqref="D24:H27">
    <cfRule type="cellIs" dxfId="31" priority="7" operator="between">
      <formula>0.049</formula>
      <formula>0</formula>
    </cfRule>
  </conditionalFormatting>
  <conditionalFormatting sqref="D30:H32">
    <cfRule type="cellIs" dxfId="30" priority="3" operator="between">
      <formula>0.049</formula>
      <formula>0</formula>
    </cfRule>
  </conditionalFormatting>
  <conditionalFormatting sqref="D34:H35">
    <cfRule type="cellIs" dxfId="29" priority="23" operator="between">
      <formula>0.00000001</formula>
      <formula>1</formula>
    </cfRule>
  </conditionalFormatting>
  <conditionalFormatting sqref="D38:H38">
    <cfRule type="cellIs" dxfId="28" priority="1" operator="between">
      <formula>0.049</formula>
      <formula>0</formula>
    </cfRule>
  </conditionalFormatting>
  <conditionalFormatting sqref="D43:H44">
    <cfRule type="cellIs" dxfId="27" priority="14" operator="between">
      <formula>0.049</formula>
      <formula>0</formula>
    </cfRule>
  </conditionalFormatting>
  <conditionalFormatting sqref="F44:F45">
    <cfRule type="cellIs" dxfId="26" priority="10" operator="between">
      <formula>0.00000001</formula>
      <formula>1</formula>
    </cfRule>
  </conditionalFormatting>
  <conditionalFormatting sqref="F39:H42 D39:D43">
    <cfRule type="cellIs" dxfId="25" priority="2" operator="between">
      <formula>0.049</formula>
      <formula>0</formula>
    </cfRule>
  </conditionalFormatting>
  <conditionalFormatting sqref="G42:G47 D43:E47">
    <cfRule type="cellIs" dxfId="24" priority="39" operator="between">
      <formula>0.00000001</formula>
      <formula>1</formula>
    </cfRule>
  </conditionalFormatting>
  <conditionalFormatting sqref="H44:H45">
    <cfRule type="cellIs" dxfId="23" priority="8" operator="between">
      <formula>0.00000001</formula>
      <formula>1</formula>
    </cfRule>
  </conditionalFormatting>
  <conditionalFormatting sqref="I7:I8 I10:I47">
    <cfRule type="cellIs" dxfId="22" priority="66" operator="between">
      <formula>0.000001</formula>
      <formula>0.0999999999</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8"/>
  <sheetViews>
    <sheetView workbookViewId="0">
      <selection sqref="A1:F2"/>
    </sheetView>
  </sheetViews>
  <sheetFormatPr baseColWidth="10" defaultRowHeight="14.25" x14ac:dyDescent="0.2"/>
  <cols>
    <col min="1" max="1" width="25.125" customWidth="1"/>
    <col min="8" max="8" width="11.875" customWidth="1"/>
    <col min="10" max="31" width="11" style="1"/>
  </cols>
  <sheetData>
    <row r="1" spans="1:12" x14ac:dyDescent="0.2">
      <c r="A1" s="814" t="s">
        <v>338</v>
      </c>
      <c r="B1" s="814"/>
      <c r="C1" s="814"/>
      <c r="D1" s="814"/>
      <c r="E1" s="814"/>
      <c r="F1" s="814"/>
      <c r="G1" s="1"/>
      <c r="H1" s="1"/>
      <c r="I1" s="1"/>
    </row>
    <row r="2" spans="1:12" x14ac:dyDescent="0.2">
      <c r="A2" s="815"/>
      <c r="B2" s="815"/>
      <c r="C2" s="815"/>
      <c r="D2" s="815"/>
      <c r="E2" s="815"/>
      <c r="F2" s="815"/>
      <c r="G2" s="10"/>
      <c r="H2" s="55" t="s">
        <v>464</v>
      </c>
      <c r="I2" s="1"/>
    </row>
    <row r="3" spans="1:12" x14ac:dyDescent="0.2">
      <c r="A3" s="11"/>
      <c r="B3" s="772">
        <f>INDICE!A3</f>
        <v>45444</v>
      </c>
      <c r="C3" s="773">
        <v>41671</v>
      </c>
      <c r="D3" s="773" t="s">
        <v>115</v>
      </c>
      <c r="E3" s="773"/>
      <c r="F3" s="773" t="s">
        <v>116</v>
      </c>
      <c r="G3" s="773"/>
      <c r="H3" s="773"/>
      <c r="I3" s="1"/>
    </row>
    <row r="4" spans="1:12" x14ac:dyDescent="0.2">
      <c r="A4" s="254"/>
      <c r="B4" s="82" t="s">
        <v>54</v>
      </c>
      <c r="C4" s="82" t="s">
        <v>418</v>
      </c>
      <c r="D4" s="82" t="s">
        <v>54</v>
      </c>
      <c r="E4" s="82" t="s">
        <v>418</v>
      </c>
      <c r="F4" s="82" t="s">
        <v>54</v>
      </c>
      <c r="G4" s="83" t="s">
        <v>418</v>
      </c>
      <c r="H4" s="83" t="s">
        <v>106</v>
      </c>
      <c r="I4" s="55"/>
    </row>
    <row r="5" spans="1:12" ht="14.1" customHeight="1" x14ac:dyDescent="0.2">
      <c r="A5" s="483" t="s">
        <v>326</v>
      </c>
      <c r="B5" s="227">
        <v>2104.1307399999996</v>
      </c>
      <c r="C5" s="665">
        <v>-57.859155655538345</v>
      </c>
      <c r="D5" s="227">
        <v>12456.857669999999</v>
      </c>
      <c r="E5" s="228">
        <v>-62.187712498863114</v>
      </c>
      <c r="F5" s="227">
        <v>32674.683470000004</v>
      </c>
      <c r="G5" s="228">
        <v>-39.889617920592777</v>
      </c>
      <c r="H5" s="228">
        <v>64.881221147283469</v>
      </c>
      <c r="I5" s="1"/>
    </row>
    <row r="6" spans="1:12" x14ac:dyDescent="0.2">
      <c r="A6" s="3" t="s">
        <v>328</v>
      </c>
      <c r="B6" s="714">
        <v>798</v>
      </c>
      <c r="C6" s="438">
        <v>-5</v>
      </c>
      <c r="D6" s="430">
        <v>4444</v>
      </c>
      <c r="E6" s="438">
        <v>-2.9270423765836608</v>
      </c>
      <c r="F6" s="430">
        <v>9337</v>
      </c>
      <c r="G6" s="438">
        <v>45.895868132761017</v>
      </c>
      <c r="H6" s="719">
        <v>18.540224342445196</v>
      </c>
      <c r="I6" s="1"/>
    </row>
    <row r="7" spans="1:12" x14ac:dyDescent="0.2">
      <c r="A7" s="3" t="s">
        <v>516</v>
      </c>
      <c r="B7" s="715">
        <v>269.33434</v>
      </c>
      <c r="C7" s="438">
        <v>2.8022307491773679</v>
      </c>
      <c r="D7" s="432">
        <v>2505.2602299999999</v>
      </c>
      <c r="E7" s="438">
        <v>-29.078312849521957</v>
      </c>
      <c r="F7" s="432">
        <v>5430.4483</v>
      </c>
      <c r="G7" s="438">
        <v>-36.260808620087445</v>
      </c>
      <c r="H7" s="720">
        <v>10.783091974086981</v>
      </c>
      <c r="I7" s="166"/>
      <c r="J7" s="166"/>
    </row>
    <row r="8" spans="1:12" x14ac:dyDescent="0.2">
      <c r="A8" s="3" t="s">
        <v>517</v>
      </c>
      <c r="B8" s="715">
        <v>1036.7963999999997</v>
      </c>
      <c r="C8" s="438">
        <v>-73.35465982229934</v>
      </c>
      <c r="D8" s="432">
        <v>5507.5974399999996</v>
      </c>
      <c r="E8" s="438">
        <v>-77.82191230198255</v>
      </c>
      <c r="F8" s="432">
        <v>17907.235169999996</v>
      </c>
      <c r="G8" s="438">
        <v>-54.594232200664635</v>
      </c>
      <c r="H8" s="720">
        <v>35.557904830751283</v>
      </c>
      <c r="I8" s="166"/>
      <c r="J8" s="166"/>
    </row>
    <row r="9" spans="1:12" x14ac:dyDescent="0.2">
      <c r="A9" s="483" t="s">
        <v>665</v>
      </c>
      <c r="B9" s="412">
        <v>1893.4234799999999</v>
      </c>
      <c r="C9" s="414">
        <v>283.65201511968144</v>
      </c>
      <c r="D9" s="412">
        <v>7112.772390000001</v>
      </c>
      <c r="E9" s="414">
        <v>-38.596234652589274</v>
      </c>
      <c r="F9" s="412">
        <v>17616.482849999997</v>
      </c>
      <c r="G9" s="414">
        <v>-37.855695837412881</v>
      </c>
      <c r="H9" s="414">
        <v>34.980565938078428</v>
      </c>
      <c r="I9" s="166"/>
      <c r="J9" s="166"/>
    </row>
    <row r="10" spans="1:12" x14ac:dyDescent="0.2">
      <c r="A10" s="3" t="s">
        <v>330</v>
      </c>
      <c r="B10" s="714">
        <v>327.55489999999998</v>
      </c>
      <c r="C10" s="438">
        <v>235.20096816421287</v>
      </c>
      <c r="D10" s="430">
        <v>1753.9505699999997</v>
      </c>
      <c r="E10" s="438">
        <v>-51.496618439193533</v>
      </c>
      <c r="F10" s="430">
        <v>3180.3222700000001</v>
      </c>
      <c r="G10" s="438">
        <v>-60.869338181979195</v>
      </c>
      <c r="H10" s="720">
        <v>6.3150785441870578</v>
      </c>
      <c r="I10" s="166"/>
      <c r="J10" s="166"/>
    </row>
    <row r="11" spans="1:12" x14ac:dyDescent="0.2">
      <c r="A11" s="3" t="s">
        <v>331</v>
      </c>
      <c r="B11" s="715">
        <v>61.383499999999998</v>
      </c>
      <c r="C11" s="439">
        <v>17.004237111254245</v>
      </c>
      <c r="D11" s="432">
        <v>344.87036999999998</v>
      </c>
      <c r="E11" s="438">
        <v>-59.934576336394265</v>
      </c>
      <c r="F11" s="432">
        <v>1362.3548800000001</v>
      </c>
      <c r="G11" s="439">
        <v>3.8652145934483793</v>
      </c>
      <c r="H11" s="709">
        <v>2.7051906510897514</v>
      </c>
      <c r="I11" s="1"/>
      <c r="J11" s="438"/>
      <c r="L11" s="438"/>
    </row>
    <row r="12" spans="1:12" x14ac:dyDescent="0.2">
      <c r="A12" s="3" t="s">
        <v>332</v>
      </c>
      <c r="B12" s="714">
        <v>0</v>
      </c>
      <c r="C12" s="438">
        <v>-100</v>
      </c>
      <c r="D12" s="430">
        <v>26.333729999999999</v>
      </c>
      <c r="E12" s="438">
        <v>-98.915829466666494</v>
      </c>
      <c r="F12" s="430">
        <v>2838.9800699999996</v>
      </c>
      <c r="G12" s="438">
        <v>-39.412507925034049</v>
      </c>
      <c r="H12" s="720">
        <v>5.6372847168823776</v>
      </c>
      <c r="I12" s="166"/>
      <c r="J12" s="166"/>
    </row>
    <row r="13" spans="1:12" x14ac:dyDescent="0.2">
      <c r="A13" s="3" t="s">
        <v>333</v>
      </c>
      <c r="B13" s="718">
        <v>217.01496000000003</v>
      </c>
      <c r="C13" s="431">
        <v>120.13127034171957</v>
      </c>
      <c r="D13" s="430">
        <v>1300.6622600000001</v>
      </c>
      <c r="E13" s="438">
        <v>83.986505322120038</v>
      </c>
      <c r="F13" s="430">
        <v>1696.3314599999997</v>
      </c>
      <c r="G13" s="438">
        <v>-63.494112441023951</v>
      </c>
      <c r="H13" s="709">
        <v>3.3683587691493622</v>
      </c>
      <c r="I13" s="166"/>
      <c r="J13" s="166"/>
    </row>
    <row r="14" spans="1:12" x14ac:dyDescent="0.2">
      <c r="A14" s="3" t="s">
        <v>334</v>
      </c>
      <c r="B14" s="714">
        <v>209.69921999999997</v>
      </c>
      <c r="C14" s="431">
        <v>158.48793977319536</v>
      </c>
      <c r="D14" s="430">
        <v>1708.4655400000001</v>
      </c>
      <c r="E14" s="439">
        <v>68.095106065871391</v>
      </c>
      <c r="F14" s="430">
        <v>1949.13418</v>
      </c>
      <c r="G14" s="439">
        <v>51.101117193741985</v>
      </c>
      <c r="H14" s="720">
        <v>3.8703421838629062</v>
      </c>
      <c r="I14" s="1"/>
      <c r="J14" s="166"/>
    </row>
    <row r="15" spans="1:12" x14ac:dyDescent="0.2">
      <c r="A15" s="3" t="s">
        <v>663</v>
      </c>
      <c r="B15" s="714">
        <v>2.0792499999999996</v>
      </c>
      <c r="C15" s="431" t="s">
        <v>142</v>
      </c>
      <c r="D15" s="430">
        <v>625.71840999999995</v>
      </c>
      <c r="E15" s="439" t="s">
        <v>142</v>
      </c>
      <c r="F15" s="430">
        <v>628.68369999999993</v>
      </c>
      <c r="G15" s="439" t="s">
        <v>142</v>
      </c>
      <c r="H15" s="709">
        <v>1.2483599484243881</v>
      </c>
      <c r="I15" s="1"/>
      <c r="J15" s="166"/>
    </row>
    <row r="16" spans="1:12" x14ac:dyDescent="0.2">
      <c r="A16" s="3" t="s">
        <v>335</v>
      </c>
      <c r="B16" s="714">
        <v>1075.69165</v>
      </c>
      <c r="C16" s="496">
        <v>2755.5658348818683</v>
      </c>
      <c r="D16" s="430">
        <v>1352.7715099999998</v>
      </c>
      <c r="E16" s="496">
        <v>-54.212717242224784</v>
      </c>
      <c r="F16" s="430">
        <v>5960.6762899999994</v>
      </c>
      <c r="G16" s="438">
        <v>-28.064701756403114</v>
      </c>
      <c r="H16" s="720">
        <v>11.835951124482587</v>
      </c>
      <c r="I16" s="166"/>
      <c r="J16" s="166"/>
    </row>
    <row r="17" spans="1:12" x14ac:dyDescent="0.2">
      <c r="A17" s="483" t="s">
        <v>664</v>
      </c>
      <c r="B17" s="412">
        <v>0</v>
      </c>
      <c r="C17" s="658">
        <v>-100</v>
      </c>
      <c r="D17" s="412">
        <v>0</v>
      </c>
      <c r="E17" s="648">
        <v>-100</v>
      </c>
      <c r="F17" s="412">
        <v>69.60508999999999</v>
      </c>
      <c r="G17" s="414">
        <v>-40.59721885593148</v>
      </c>
      <c r="H17" s="414">
        <v>0.13821291463811594</v>
      </c>
      <c r="I17" s="10"/>
      <c r="J17" s="166"/>
      <c r="L17" s="166"/>
    </row>
    <row r="18" spans="1:12" x14ac:dyDescent="0.2">
      <c r="A18" s="635" t="s">
        <v>114</v>
      </c>
      <c r="B18" s="61">
        <v>3997.5542199999995</v>
      </c>
      <c r="C18" s="62">
        <v>-27.184120478829787</v>
      </c>
      <c r="D18" s="61">
        <v>19569.63006</v>
      </c>
      <c r="E18" s="62">
        <v>-56.110076386415194</v>
      </c>
      <c r="F18" s="61">
        <v>50360.771409999994</v>
      </c>
      <c r="G18" s="62">
        <v>-39.19446889514731</v>
      </c>
      <c r="H18" s="62">
        <v>100</v>
      </c>
      <c r="I18" s="1"/>
    </row>
    <row r="19" spans="1:12" x14ac:dyDescent="0.2">
      <c r="A19" s="133" t="s">
        <v>570</v>
      </c>
      <c r="B19" s="1"/>
      <c r="C19" s="1"/>
      <c r="D19" s="1"/>
      <c r="E19" s="1"/>
      <c r="F19" s="1"/>
      <c r="G19" s="1"/>
      <c r="H19" s="729" t="s">
        <v>220</v>
      </c>
      <c r="I19" s="1"/>
    </row>
    <row r="20" spans="1:12" x14ac:dyDescent="0.2">
      <c r="A20" s="133" t="s">
        <v>590</v>
      </c>
      <c r="B20" s="1"/>
      <c r="C20" s="1"/>
      <c r="D20" s="1"/>
      <c r="E20" s="1"/>
      <c r="F20" s="1"/>
      <c r="G20" s="1"/>
      <c r="H20" s="1"/>
      <c r="I20" s="1"/>
    </row>
    <row r="21" spans="1:12" ht="14.25" customHeight="1" x14ac:dyDescent="0.2">
      <c r="A21" s="133" t="s">
        <v>651</v>
      </c>
      <c r="B21" s="583"/>
      <c r="C21" s="583"/>
      <c r="D21" s="583"/>
      <c r="E21" s="583"/>
      <c r="F21" s="583"/>
      <c r="G21" s="583"/>
      <c r="H21" s="583"/>
      <c r="I21" s="1"/>
    </row>
    <row r="22" spans="1:12" x14ac:dyDescent="0.2">
      <c r="A22" s="429" t="s">
        <v>528</v>
      </c>
      <c r="B22" s="583"/>
      <c r="C22" s="583"/>
      <c r="D22" s="583"/>
      <c r="E22" s="583"/>
      <c r="F22" s="583"/>
      <c r="G22" s="583"/>
      <c r="H22" s="583"/>
      <c r="I22" s="1"/>
    </row>
    <row r="23" spans="1:12" s="1" customFormat="1" x14ac:dyDescent="0.2">
      <c r="A23" s="583"/>
      <c r="B23" s="583"/>
      <c r="C23" s="583"/>
      <c r="D23" s="583"/>
      <c r="E23" s="583"/>
      <c r="F23" s="583"/>
      <c r="G23" s="583"/>
      <c r="H23" s="583"/>
    </row>
    <row r="24" spans="1:12" s="1" customFormat="1" x14ac:dyDescent="0.2"/>
    <row r="25" spans="1:12" s="1" customFormat="1" x14ac:dyDescent="0.2"/>
    <row r="26" spans="1:12" s="1" customFormat="1" x14ac:dyDescent="0.2"/>
    <row r="27" spans="1:12" s="1" customFormat="1" x14ac:dyDescent="0.2"/>
    <row r="28" spans="1:12" s="1" customFormat="1" x14ac:dyDescent="0.2"/>
    <row r="29" spans="1:12" s="1" customFormat="1" x14ac:dyDescent="0.2"/>
    <row r="30" spans="1:12" s="1" customFormat="1" x14ac:dyDescent="0.2"/>
    <row r="31" spans="1:12" s="1" customFormat="1" x14ac:dyDescent="0.2"/>
    <row r="32" spans="1:1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sheetData>
  <mergeCells count="4">
    <mergeCell ref="A1:F2"/>
    <mergeCell ref="B3:C3"/>
    <mergeCell ref="D3:E3"/>
    <mergeCell ref="F3:H3"/>
  </mergeCells>
  <conditionalFormatting sqref="B7:B8">
    <cfRule type="cellIs" dxfId="21" priority="32" operator="between">
      <formula>0.0001</formula>
      <formula>0.4999999</formula>
    </cfRule>
  </conditionalFormatting>
  <conditionalFormatting sqref="B12:B13">
    <cfRule type="cellIs" dxfId="20" priority="25" operator="between">
      <formula>0.0001</formula>
      <formula>0.44999</formula>
    </cfRule>
  </conditionalFormatting>
  <conditionalFormatting sqref="C16:C18">
    <cfRule type="cellIs" dxfId="19" priority="2" operator="between">
      <formula>0</formula>
      <formula>0.5</formula>
    </cfRule>
    <cfRule type="cellIs" dxfId="18" priority="3" operator="between">
      <formula>0</formula>
      <formula>0.49</formula>
    </cfRule>
  </conditionalFormatting>
  <conditionalFormatting sqref="D7:D8">
    <cfRule type="cellIs" dxfId="17" priority="31" operator="between">
      <formula>0.0001</formula>
      <formula>0.4999999</formula>
    </cfRule>
  </conditionalFormatting>
  <conditionalFormatting sqref="H6">
    <cfRule type="cellIs" dxfId="16" priority="6" operator="between">
      <formula>0</formula>
      <formula>0.5</formula>
    </cfRule>
    <cfRule type="cellIs" dxfId="15" priority="7" operator="between">
      <formula>0</formula>
      <formula>0.49</formula>
    </cfRule>
  </conditionalFormatting>
  <conditionalFormatting sqref="H15">
    <cfRule type="cellIs" dxfId="14" priority="1" operator="between">
      <formula>0.000001</formula>
      <formula>0.0999999999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sqref="A1:F2"/>
    </sheetView>
  </sheetViews>
  <sheetFormatPr baseColWidth="10" defaultRowHeight="14.25" x14ac:dyDescent="0.2"/>
  <cols>
    <col min="1" max="1" width="12.625" customWidth="1"/>
    <col min="9" max="39" width="11" style="1"/>
  </cols>
  <sheetData>
    <row r="1" spans="1:8" x14ac:dyDescent="0.2">
      <c r="A1" s="814" t="s">
        <v>520</v>
      </c>
      <c r="B1" s="814"/>
      <c r="C1" s="814"/>
      <c r="D1" s="814"/>
      <c r="E1" s="814"/>
      <c r="F1" s="814"/>
      <c r="G1" s="1"/>
      <c r="H1" s="1"/>
    </row>
    <row r="2" spans="1:8" x14ac:dyDescent="0.2">
      <c r="A2" s="815"/>
      <c r="B2" s="815"/>
      <c r="C2" s="815"/>
      <c r="D2" s="815"/>
      <c r="E2" s="815"/>
      <c r="F2" s="815"/>
      <c r="G2" s="10"/>
      <c r="H2" s="55" t="s">
        <v>464</v>
      </c>
    </row>
    <row r="3" spans="1:8" x14ac:dyDescent="0.2">
      <c r="A3" s="11"/>
      <c r="B3" s="776">
        <f>INDICE!A3</f>
        <v>45444</v>
      </c>
      <c r="C3" s="776">
        <v>41671</v>
      </c>
      <c r="D3" s="774" t="s">
        <v>115</v>
      </c>
      <c r="E3" s="774"/>
      <c r="F3" s="774" t="s">
        <v>116</v>
      </c>
      <c r="G3" s="774"/>
      <c r="H3" s="774"/>
    </row>
    <row r="4" spans="1:8" x14ac:dyDescent="0.2">
      <c r="A4" s="254"/>
      <c r="B4" s="184" t="s">
        <v>54</v>
      </c>
      <c r="C4" s="185" t="s">
        <v>418</v>
      </c>
      <c r="D4" s="184" t="s">
        <v>54</v>
      </c>
      <c r="E4" s="185" t="s">
        <v>418</v>
      </c>
      <c r="F4" s="184" t="s">
        <v>54</v>
      </c>
      <c r="G4" s="186" t="s">
        <v>418</v>
      </c>
      <c r="H4" s="185" t="s">
        <v>468</v>
      </c>
    </row>
    <row r="5" spans="1:8" x14ac:dyDescent="0.2">
      <c r="A5" s="411" t="s">
        <v>114</v>
      </c>
      <c r="B5" s="61">
        <v>24338.920699999995</v>
      </c>
      <c r="C5" s="671">
        <v>5.2191419836366251</v>
      </c>
      <c r="D5" s="61">
        <v>156869.78164</v>
      </c>
      <c r="E5" s="62">
        <v>-2.0095025181314972</v>
      </c>
      <c r="F5" s="61">
        <v>317838.14342000004</v>
      </c>
      <c r="G5" s="62">
        <v>-6.9183739176350834</v>
      </c>
      <c r="H5" s="62">
        <v>100</v>
      </c>
    </row>
    <row r="6" spans="1:8" x14ac:dyDescent="0.2">
      <c r="A6" s="637" t="s">
        <v>324</v>
      </c>
      <c r="B6" s="181">
        <v>9309.1513500000001</v>
      </c>
      <c r="C6" s="666">
        <v>315.53420001106628</v>
      </c>
      <c r="D6" s="181">
        <v>51775.046860000002</v>
      </c>
      <c r="E6" s="155">
        <v>137.56512504760499</v>
      </c>
      <c r="F6" s="181">
        <v>96175.56762999999</v>
      </c>
      <c r="G6" s="155">
        <v>43.917065369378108</v>
      </c>
      <c r="H6" s="155">
        <v>30.259290655027186</v>
      </c>
    </row>
    <row r="7" spans="1:8" x14ac:dyDescent="0.2">
      <c r="A7" s="637" t="s">
        <v>325</v>
      </c>
      <c r="B7" s="181">
        <v>15029.769350000004</v>
      </c>
      <c r="C7" s="155">
        <v>-28.057493877272073</v>
      </c>
      <c r="D7" s="181">
        <v>105094.73478</v>
      </c>
      <c r="E7" s="155">
        <v>-24.00557206015996</v>
      </c>
      <c r="F7" s="181">
        <v>221662.57579000003</v>
      </c>
      <c r="G7" s="155">
        <v>-19.288202668763613</v>
      </c>
      <c r="H7" s="155">
        <v>69.740709344972799</v>
      </c>
    </row>
    <row r="8" spans="1:8" x14ac:dyDescent="0.2">
      <c r="A8" s="470" t="s">
        <v>591</v>
      </c>
      <c r="B8" s="406">
        <v>5185.3986999999997</v>
      </c>
      <c r="C8" s="407">
        <v>72.960859368656699</v>
      </c>
      <c r="D8" s="406">
        <v>40038.763049999994</v>
      </c>
      <c r="E8" s="409">
        <v>144.9278257125095</v>
      </c>
      <c r="F8" s="408">
        <v>78419.146990000008</v>
      </c>
      <c r="G8" s="409">
        <v>49.096896376957325</v>
      </c>
      <c r="H8" s="409">
        <v>24.672667083376083</v>
      </c>
    </row>
    <row r="9" spans="1:8" x14ac:dyDescent="0.2">
      <c r="A9" s="674" t="s">
        <v>592</v>
      </c>
      <c r="B9" s="675">
        <v>19153.521999999997</v>
      </c>
      <c r="C9" s="676">
        <v>-4.8680077942492952</v>
      </c>
      <c r="D9" s="675">
        <v>116831.01858999999</v>
      </c>
      <c r="E9" s="677">
        <v>-18.720345208134884</v>
      </c>
      <c r="F9" s="678">
        <v>239418.99643000006</v>
      </c>
      <c r="G9" s="677">
        <v>-17.117525560091103</v>
      </c>
      <c r="H9" s="677">
        <v>75.327332916623931</v>
      </c>
    </row>
    <row r="10" spans="1:8" x14ac:dyDescent="0.2">
      <c r="A10" s="15"/>
      <c r="B10" s="15"/>
      <c r="C10" s="425"/>
      <c r="D10" s="1"/>
      <c r="E10" s="1"/>
      <c r="F10" s="1"/>
      <c r="G10" s="1"/>
      <c r="H10" s="161" t="s">
        <v>220</v>
      </c>
    </row>
    <row r="11" spans="1:8" x14ac:dyDescent="0.2">
      <c r="A11" s="133" t="s">
        <v>570</v>
      </c>
      <c r="B11" s="1"/>
      <c r="C11" s="1"/>
      <c r="D11" s="1"/>
      <c r="E11" s="1"/>
      <c r="F11" s="1"/>
      <c r="G11" s="1"/>
      <c r="H11" s="1"/>
    </row>
    <row r="12" spans="1:8" x14ac:dyDescent="0.2">
      <c r="A12" s="429" t="s">
        <v>529</v>
      </c>
      <c r="B12" s="1"/>
      <c r="C12" s="1"/>
      <c r="D12" s="1"/>
      <c r="E12" s="1"/>
      <c r="F12" s="1"/>
      <c r="G12" s="1"/>
      <c r="H12" s="1"/>
    </row>
    <row r="13" spans="1:8" x14ac:dyDescent="0.2">
      <c r="A13" s="822"/>
      <c r="B13" s="822"/>
      <c r="C13" s="822"/>
      <c r="D13" s="822"/>
      <c r="E13" s="822"/>
      <c r="F13" s="822"/>
      <c r="G13" s="822"/>
      <c r="H13" s="822"/>
    </row>
    <row r="14" spans="1:8" s="1" customFormat="1" x14ac:dyDescent="0.2">
      <c r="A14" s="822"/>
      <c r="B14" s="822"/>
      <c r="C14" s="822"/>
      <c r="D14" s="822"/>
      <c r="E14" s="822"/>
      <c r="F14" s="822"/>
      <c r="G14" s="822"/>
      <c r="H14" s="822"/>
    </row>
    <row r="15" spans="1:8" s="1" customFormat="1" x14ac:dyDescent="0.2">
      <c r="D15" s="166"/>
    </row>
    <row r="16" spans="1:8" s="1" customFormat="1" x14ac:dyDescent="0.2">
      <c r="D16" s="166"/>
    </row>
    <row r="17" spans="4:4" s="1" customFormat="1" x14ac:dyDescent="0.2">
      <c r="D17" s="166"/>
    </row>
    <row r="18" spans="4:4" s="1" customFormat="1" x14ac:dyDescent="0.2">
      <c r="D18" s="639"/>
    </row>
    <row r="19" spans="4:4" s="1" customFormat="1" x14ac:dyDescent="0.2"/>
    <row r="20" spans="4:4" s="1" customFormat="1" x14ac:dyDescent="0.2"/>
    <row r="21" spans="4:4" s="1" customFormat="1" x14ac:dyDescent="0.2"/>
    <row r="22" spans="4:4" s="1" customFormat="1" x14ac:dyDescent="0.2"/>
    <row r="23" spans="4:4" s="1" customFormat="1" x14ac:dyDescent="0.2"/>
    <row r="24" spans="4:4" s="1" customFormat="1" x14ac:dyDescent="0.2"/>
    <row r="25" spans="4:4" s="1" customFormat="1" x14ac:dyDescent="0.2"/>
    <row r="26" spans="4:4" s="1" customFormat="1" x14ac:dyDescent="0.2"/>
    <row r="27" spans="4:4" s="1" customFormat="1" x14ac:dyDescent="0.2"/>
    <row r="28" spans="4:4" s="1" customFormat="1" x14ac:dyDescent="0.2"/>
    <row r="29" spans="4:4" s="1" customFormat="1" x14ac:dyDescent="0.2"/>
    <row r="30" spans="4:4" s="1" customFormat="1" x14ac:dyDescent="0.2"/>
    <row r="31" spans="4:4" s="1" customFormat="1" x14ac:dyDescent="0.2"/>
    <row r="32" spans="4:4"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5"/>
  <sheetViews>
    <sheetView workbookViewId="0">
      <selection activeCell="B18" sqref="B18"/>
    </sheetView>
  </sheetViews>
  <sheetFormatPr baseColWidth="10" defaultRowHeight="14.25" x14ac:dyDescent="0.2"/>
  <cols>
    <col min="1" max="1" width="28.125" customWidth="1"/>
    <col min="2" max="2" width="11.125" bestFit="1" customWidth="1"/>
    <col min="9" max="43" width="11" style="1"/>
  </cols>
  <sheetData>
    <row r="1" spans="1:8" x14ac:dyDescent="0.2">
      <c r="A1" s="53" t="s">
        <v>342</v>
      </c>
      <c r="B1" s="53"/>
      <c r="C1" s="53"/>
      <c r="D1" s="6"/>
      <c r="E1" s="6"/>
      <c r="F1" s="6"/>
      <c r="G1" s="6"/>
      <c r="H1" s="3"/>
    </row>
    <row r="2" spans="1:8" x14ac:dyDescent="0.2">
      <c r="A2" s="54"/>
      <c r="B2" s="54"/>
      <c r="C2" s="54"/>
      <c r="D2" s="65"/>
      <c r="E2" s="65"/>
      <c r="F2" s="65"/>
      <c r="G2" s="108"/>
      <c r="H2" s="55" t="s">
        <v>464</v>
      </c>
    </row>
    <row r="3" spans="1:8" x14ac:dyDescent="0.2">
      <c r="A3" s="56"/>
      <c r="B3" s="776">
        <f>INDICE!A3</f>
        <v>45444</v>
      </c>
      <c r="C3" s="774">
        <v>41671</v>
      </c>
      <c r="D3" s="774" t="s">
        <v>115</v>
      </c>
      <c r="E3" s="774"/>
      <c r="F3" s="774" t="s">
        <v>116</v>
      </c>
      <c r="G3" s="774"/>
      <c r="H3" s="774"/>
    </row>
    <row r="4" spans="1:8" ht="25.5" x14ac:dyDescent="0.2">
      <c r="A4" s="66"/>
      <c r="B4" s="184" t="s">
        <v>54</v>
      </c>
      <c r="C4" s="185" t="s">
        <v>418</v>
      </c>
      <c r="D4" s="184" t="s">
        <v>54</v>
      </c>
      <c r="E4" s="185" t="s">
        <v>418</v>
      </c>
      <c r="F4" s="184" t="s">
        <v>54</v>
      </c>
      <c r="G4" s="186" t="s">
        <v>418</v>
      </c>
      <c r="H4" s="185" t="s">
        <v>106</v>
      </c>
    </row>
    <row r="5" spans="1:8" ht="15" x14ac:dyDescent="0.25">
      <c r="A5" s="502" t="s">
        <v>343</v>
      </c>
      <c r="B5" s="575">
        <v>4.2049797227879999</v>
      </c>
      <c r="C5" s="504">
        <v>-20.978827026192466</v>
      </c>
      <c r="D5" s="503">
        <v>17.68419583108</v>
      </c>
      <c r="E5" s="504">
        <v>-35.611287945190142</v>
      </c>
      <c r="F5" s="505">
        <v>46.248280851049998</v>
      </c>
      <c r="G5" s="504">
        <v>-19.730923487514929</v>
      </c>
      <c r="H5" s="576">
        <v>7.9556454444088933</v>
      </c>
    </row>
    <row r="6" spans="1:8" ht="15" x14ac:dyDescent="0.25">
      <c r="A6" s="502" t="s">
        <v>344</v>
      </c>
      <c r="B6" s="575">
        <v>0</v>
      </c>
      <c r="C6" s="518" t="s">
        <v>142</v>
      </c>
      <c r="D6" s="506">
        <v>0</v>
      </c>
      <c r="E6" s="509" t="s">
        <v>142</v>
      </c>
      <c r="F6" s="506">
        <v>0</v>
      </c>
      <c r="G6" s="509" t="s">
        <v>142</v>
      </c>
      <c r="H6" s="577">
        <v>0</v>
      </c>
    </row>
    <row r="7" spans="1:8" ht="15" x14ac:dyDescent="0.25">
      <c r="A7" s="502" t="s">
        <v>522</v>
      </c>
      <c r="B7" s="575">
        <v>0</v>
      </c>
      <c r="C7" s="518">
        <v>-100</v>
      </c>
      <c r="D7" s="506">
        <v>81.62</v>
      </c>
      <c r="E7" s="518">
        <v>-16.666666666666664</v>
      </c>
      <c r="F7" s="508">
        <v>230.86799999999999</v>
      </c>
      <c r="G7" s="507">
        <v>-16.806722689075627</v>
      </c>
      <c r="H7" s="578">
        <v>39.713994091481837</v>
      </c>
    </row>
    <row r="8" spans="1:8" ht="15" x14ac:dyDescent="0.25">
      <c r="A8" s="502" t="s">
        <v>532</v>
      </c>
      <c r="B8" s="575">
        <v>27.627640000000003</v>
      </c>
      <c r="C8" s="518">
        <v>32.81523116535493</v>
      </c>
      <c r="D8" s="586">
        <v>164.84438</v>
      </c>
      <c r="E8" s="509">
        <v>68.36170863596837</v>
      </c>
      <c r="F8" s="508">
        <v>304.21028999999999</v>
      </c>
      <c r="G8" s="509">
        <v>63.750675475602392</v>
      </c>
      <c r="H8" s="578">
        <v>52.330360464109262</v>
      </c>
    </row>
    <row r="9" spans="1:8" x14ac:dyDescent="0.2">
      <c r="A9" s="510" t="s">
        <v>186</v>
      </c>
      <c r="B9" s="511">
        <v>31.832619722788003</v>
      </c>
      <c r="C9" s="512">
        <v>-34.062410045316547</v>
      </c>
      <c r="D9" s="513">
        <v>264.14857583108</v>
      </c>
      <c r="E9" s="512">
        <v>18.282757659484759</v>
      </c>
      <c r="F9" s="513">
        <v>581.32657085105006</v>
      </c>
      <c r="G9" s="512">
        <v>11.600187449045292</v>
      </c>
      <c r="H9" s="512">
        <v>100</v>
      </c>
    </row>
    <row r="10" spans="1:8" x14ac:dyDescent="0.2">
      <c r="A10" s="558" t="s">
        <v>245</v>
      </c>
      <c r="B10" s="498">
        <f>B9/'Consumo de gas natural'!B8*100</f>
        <v>0.15167777754064266</v>
      </c>
      <c r="C10" s="75"/>
      <c r="D10" s="97">
        <f>D9/'Consumo de gas natural'!D8*100</f>
        <v>0.17214160906571221</v>
      </c>
      <c r="E10" s="75"/>
      <c r="F10" s="97">
        <f>F9/'Consumo de gas natural'!F8*100</f>
        <v>0.18712115178051933</v>
      </c>
      <c r="G10" s="189"/>
      <c r="H10" s="499"/>
    </row>
    <row r="11" spans="1:8" x14ac:dyDescent="0.2">
      <c r="A11" s="80"/>
      <c r="B11" s="59"/>
      <c r="C11" s="59"/>
      <c r="D11" s="59"/>
      <c r="E11" s="59"/>
      <c r="F11" s="59"/>
      <c r="G11" s="73"/>
      <c r="H11" s="161" t="s">
        <v>220</v>
      </c>
    </row>
    <row r="12" spans="1:8" x14ac:dyDescent="0.2">
      <c r="A12" s="80" t="s">
        <v>567</v>
      </c>
      <c r="B12" s="108"/>
      <c r="C12" s="108"/>
      <c r="D12" s="108"/>
      <c r="E12" s="108"/>
      <c r="F12" s="108"/>
      <c r="G12" s="108"/>
      <c r="H12" s="1"/>
    </row>
    <row r="13" spans="1:8" x14ac:dyDescent="0.2">
      <c r="A13" s="429" t="s">
        <v>529</v>
      </c>
      <c r="B13" s="1"/>
      <c r="C13" s="1"/>
      <c r="D13" s="1"/>
      <c r="E13" s="1"/>
      <c r="F13" s="1"/>
      <c r="G13" s="1"/>
      <c r="H13" s="1"/>
    </row>
    <row r="14" spans="1:8" x14ac:dyDescent="0.2">
      <c r="A14" s="80" t="s">
        <v>533</v>
      </c>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sheetData>
  <mergeCells count="3">
    <mergeCell ref="B3:C3"/>
    <mergeCell ref="D3:E3"/>
    <mergeCell ref="F3:H3"/>
  </mergeCells>
  <conditionalFormatting sqref="B5:B6">
    <cfRule type="cellIs" dxfId="13" priority="1" operator="equal">
      <formula>0</formula>
    </cfRule>
    <cfRule type="cellIs" dxfId="12" priority="2" operator="between">
      <formula>-0.49</formula>
      <formula>0.49</formula>
    </cfRule>
  </conditionalFormatting>
  <conditionalFormatting sqref="B19:B24">
    <cfRule type="cellIs" dxfId="11" priority="29" operator="between">
      <formula>0.00001</formula>
      <formula>0.499</formula>
    </cfRule>
  </conditionalFormatting>
  <conditionalFormatting sqref="B7:E7">
    <cfRule type="cellIs" dxfId="10" priority="14" operator="equal">
      <formula>0</formula>
    </cfRule>
    <cfRule type="cellIs" dxfId="9" priority="15"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election activeCell="C16" sqref="C16"/>
    </sheetView>
  </sheetViews>
  <sheetFormatPr baseColWidth="10" defaultRowHeight="14.25" x14ac:dyDescent="0.2"/>
  <cols>
    <col min="1" max="1" width="23.625" bestFit="1" customWidth="1"/>
    <col min="3" max="3" width="5.5" customWidth="1"/>
    <col min="4" max="4" width="28.5" bestFit="1" customWidth="1"/>
    <col min="6" max="38" width="11" style="1"/>
  </cols>
  <sheetData>
    <row r="1" spans="1:5" x14ac:dyDescent="0.2">
      <c r="A1" s="158" t="s">
        <v>345</v>
      </c>
      <c r="B1" s="158"/>
      <c r="C1" s="158"/>
      <c r="D1" s="158"/>
      <c r="E1" s="15"/>
    </row>
    <row r="2" spans="1:5" x14ac:dyDescent="0.2">
      <c r="A2" s="159"/>
      <c r="B2" s="159"/>
      <c r="C2" s="159"/>
      <c r="D2" s="159"/>
      <c r="E2" s="55" t="s">
        <v>464</v>
      </c>
    </row>
    <row r="3" spans="1:5" x14ac:dyDescent="0.2">
      <c r="A3" s="230" t="s">
        <v>346</v>
      </c>
      <c r="B3" s="231"/>
      <c r="C3" s="232"/>
      <c r="D3" s="230" t="s">
        <v>347</v>
      </c>
      <c r="E3" s="231"/>
    </row>
    <row r="4" spans="1:5" x14ac:dyDescent="0.2">
      <c r="A4" s="145" t="s">
        <v>348</v>
      </c>
      <c r="B4" s="171">
        <v>28368.307539722788</v>
      </c>
      <c r="C4" s="233"/>
      <c r="D4" s="145" t="s">
        <v>349</v>
      </c>
      <c r="E4" s="171">
        <v>3997.55422</v>
      </c>
    </row>
    <row r="5" spans="1:5" x14ac:dyDescent="0.2">
      <c r="A5" s="18" t="s">
        <v>350</v>
      </c>
      <c r="B5" s="234">
        <v>31.832619722788003</v>
      </c>
      <c r="C5" s="233"/>
      <c r="D5" s="18" t="s">
        <v>351</v>
      </c>
      <c r="E5" s="235">
        <v>3997.55422</v>
      </c>
    </row>
    <row r="6" spans="1:5" x14ac:dyDescent="0.2">
      <c r="A6" s="18" t="s">
        <v>352</v>
      </c>
      <c r="B6" s="234">
        <v>16923.192830000004</v>
      </c>
      <c r="C6" s="233"/>
      <c r="D6" s="145" t="s">
        <v>354</v>
      </c>
      <c r="E6" s="171">
        <v>20987.003000000001</v>
      </c>
    </row>
    <row r="7" spans="1:5" x14ac:dyDescent="0.2">
      <c r="A7" s="18" t="s">
        <v>353</v>
      </c>
      <c r="B7" s="234">
        <v>11413.282089999999</v>
      </c>
      <c r="C7" s="233"/>
      <c r="D7" s="18" t="s">
        <v>355</v>
      </c>
      <c r="E7" s="235">
        <v>15690.914000000001</v>
      </c>
    </row>
    <row r="8" spans="1:5" x14ac:dyDescent="0.2">
      <c r="A8" s="440"/>
      <c r="B8" s="441"/>
      <c r="C8" s="233"/>
      <c r="D8" s="18" t="s">
        <v>356</v>
      </c>
      <c r="E8" s="235">
        <v>4522.7820000000002</v>
      </c>
    </row>
    <row r="9" spans="1:5" x14ac:dyDescent="0.2">
      <c r="A9" s="145" t="s">
        <v>253</v>
      </c>
      <c r="B9" s="171">
        <v>-3392</v>
      </c>
      <c r="C9" s="233"/>
      <c r="D9" s="18" t="s">
        <v>357</v>
      </c>
      <c r="E9" s="235">
        <v>773.30700000000002</v>
      </c>
    </row>
    <row r="10" spans="1:5" x14ac:dyDescent="0.2">
      <c r="A10" s="18"/>
      <c r="B10" s="234"/>
      <c r="C10" s="233"/>
      <c r="D10" s="145" t="s">
        <v>358</v>
      </c>
      <c r="E10" s="171">
        <v>-8.249680277212974</v>
      </c>
    </row>
    <row r="11" spans="1:5" x14ac:dyDescent="0.2">
      <c r="A11" s="173" t="s">
        <v>114</v>
      </c>
      <c r="B11" s="174">
        <v>24976.307539722788</v>
      </c>
      <c r="C11" s="233"/>
      <c r="D11" s="173" t="s">
        <v>114</v>
      </c>
      <c r="E11" s="174">
        <v>24976.307539722788</v>
      </c>
    </row>
    <row r="12" spans="1:5" x14ac:dyDescent="0.2">
      <c r="A12" s="1"/>
      <c r="B12" s="1"/>
      <c r="C12" s="233"/>
      <c r="D12" s="1"/>
      <c r="E12" s="161" t="s">
        <v>220</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56"/>
  <sheetViews>
    <sheetView workbookViewId="0">
      <selection activeCell="K17" sqref="K17"/>
    </sheetView>
  </sheetViews>
  <sheetFormatPr baseColWidth="10" defaultRowHeight="14.25" x14ac:dyDescent="0.2"/>
  <cols>
    <col min="1" max="1" width="7.5" customWidth="1"/>
    <col min="2" max="2" width="9.875" customWidth="1"/>
    <col min="3" max="6" width="9.5" customWidth="1"/>
    <col min="7" max="8" width="9.5" style="1" customWidth="1"/>
    <col min="9" max="9" width="10.375" style="1" customWidth="1"/>
    <col min="10" max="33" width="11" style="1"/>
  </cols>
  <sheetData>
    <row r="1" spans="1:8" x14ac:dyDescent="0.2">
      <c r="A1" s="762" t="s">
        <v>489</v>
      </c>
      <c r="B1" s="762"/>
      <c r="C1" s="762"/>
      <c r="D1" s="762"/>
      <c r="E1" s="762"/>
      <c r="F1" s="191"/>
    </row>
    <row r="2" spans="1:8" x14ac:dyDescent="0.2">
      <c r="A2" s="763"/>
      <c r="B2" s="763"/>
      <c r="C2" s="763"/>
      <c r="D2" s="763"/>
      <c r="E2" s="763"/>
      <c r="H2" s="55" t="s">
        <v>359</v>
      </c>
    </row>
    <row r="3" spans="1:8" x14ac:dyDescent="0.2">
      <c r="A3" s="56"/>
      <c r="B3" s="56"/>
      <c r="C3" s="623" t="s">
        <v>488</v>
      </c>
      <c r="D3" s="623" t="s">
        <v>579</v>
      </c>
      <c r="E3" s="623" t="s">
        <v>618</v>
      </c>
      <c r="F3" s="623" t="s">
        <v>579</v>
      </c>
      <c r="G3" s="623" t="s">
        <v>617</v>
      </c>
      <c r="H3" s="623" t="s">
        <v>579</v>
      </c>
    </row>
    <row r="4" spans="1:8" ht="15" x14ac:dyDescent="0.25">
      <c r="A4" s="636">
        <v>2019</v>
      </c>
      <c r="B4" s="558" t="s">
        <v>506</v>
      </c>
      <c r="C4" s="627" t="s">
        <v>506</v>
      </c>
      <c r="D4" s="627" t="s">
        <v>506</v>
      </c>
      <c r="E4" s="627" t="s">
        <v>506</v>
      </c>
      <c r="F4" s="627" t="s">
        <v>506</v>
      </c>
      <c r="G4" s="627" t="s">
        <v>506</v>
      </c>
      <c r="H4" s="627" t="s">
        <v>506</v>
      </c>
    </row>
    <row r="5" spans="1:8" ht="15" x14ac:dyDescent="0.25">
      <c r="A5" s="664" t="s">
        <v>506</v>
      </c>
      <c r="B5" s="18" t="s">
        <v>637</v>
      </c>
      <c r="C5" s="236">
        <v>8.6282825199999991</v>
      </c>
      <c r="D5" s="442">
        <v>-5.3305949155175245</v>
      </c>
      <c r="E5" s="236">
        <v>6.7438285199999992</v>
      </c>
      <c r="F5" s="442">
        <v>-6.7200452557603256</v>
      </c>
      <c r="G5" s="236" t="s">
        <v>142</v>
      </c>
      <c r="H5" s="442" t="s">
        <v>142</v>
      </c>
    </row>
    <row r="6" spans="1:8" ht="15" x14ac:dyDescent="0.25">
      <c r="A6" s="636">
        <v>2020</v>
      </c>
      <c r="B6" s="558" t="s">
        <v>506</v>
      </c>
      <c r="C6" s="627" t="s">
        <v>506</v>
      </c>
      <c r="D6" s="627" t="s">
        <v>506</v>
      </c>
      <c r="E6" s="627" t="s">
        <v>506</v>
      </c>
      <c r="F6" s="627" t="s">
        <v>506</v>
      </c>
      <c r="G6" s="627" t="s">
        <v>506</v>
      </c>
      <c r="H6" s="627" t="s">
        <v>506</v>
      </c>
    </row>
    <row r="7" spans="1:8" ht="15" x14ac:dyDescent="0.25">
      <c r="A7" s="664" t="s">
        <v>506</v>
      </c>
      <c r="B7" s="18" t="s">
        <v>636</v>
      </c>
      <c r="C7" s="236">
        <v>8.3495372399999983</v>
      </c>
      <c r="D7" s="442">
        <v>-3.2305998250970669</v>
      </c>
      <c r="E7" s="236">
        <v>6.4662932399999997</v>
      </c>
      <c r="F7" s="442">
        <v>-4.1153964573227242</v>
      </c>
      <c r="G7" s="236" t="s">
        <v>142</v>
      </c>
      <c r="H7" s="442" t="s">
        <v>142</v>
      </c>
    </row>
    <row r="8" spans="1:8" ht="15" x14ac:dyDescent="0.25">
      <c r="A8" s="664" t="s">
        <v>506</v>
      </c>
      <c r="B8" s="18" t="s">
        <v>639</v>
      </c>
      <c r="C8" s="236">
        <v>7.9797079999999987</v>
      </c>
      <c r="D8" s="442">
        <v>-4.4293381701235424</v>
      </c>
      <c r="E8" s="236">
        <v>6.0964640000000001</v>
      </c>
      <c r="F8" s="442">
        <v>-5.7193391371777569</v>
      </c>
      <c r="G8" s="236" t="s">
        <v>142</v>
      </c>
      <c r="H8" s="442" t="s">
        <v>142</v>
      </c>
    </row>
    <row r="9" spans="1:8" ht="15" x14ac:dyDescent="0.25">
      <c r="A9" s="664" t="s">
        <v>506</v>
      </c>
      <c r="B9" s="18" t="s">
        <v>638</v>
      </c>
      <c r="C9" s="236">
        <v>7.7840267999999995</v>
      </c>
      <c r="D9" s="442">
        <v>-2.452235094316725</v>
      </c>
      <c r="E9" s="236">
        <v>5.7697397999999991</v>
      </c>
      <c r="F9" s="442">
        <v>-5.3592410288980794</v>
      </c>
      <c r="G9" s="236" t="s">
        <v>142</v>
      </c>
      <c r="H9" s="442" t="s">
        <v>142</v>
      </c>
    </row>
    <row r="10" spans="1:8" ht="15" x14ac:dyDescent="0.25">
      <c r="A10" s="636">
        <v>2021</v>
      </c>
      <c r="B10" s="558" t="s">
        <v>506</v>
      </c>
      <c r="C10" s="627" t="s">
        <v>506</v>
      </c>
      <c r="D10" s="627" t="s">
        <v>506</v>
      </c>
      <c r="E10" s="627" t="s">
        <v>506</v>
      </c>
      <c r="F10" s="627" t="s">
        <v>506</v>
      </c>
      <c r="G10" s="627" t="s">
        <v>506</v>
      </c>
      <c r="H10" s="627" t="s">
        <v>506</v>
      </c>
    </row>
    <row r="11" spans="1:8" ht="15" x14ac:dyDescent="0.25">
      <c r="A11" s="664" t="s">
        <v>506</v>
      </c>
      <c r="B11" s="18" t="s">
        <v>636</v>
      </c>
      <c r="C11" s="236">
        <v>8.1517022399999988</v>
      </c>
      <c r="D11" s="442">
        <v>4.7234606129567709</v>
      </c>
      <c r="E11" s="236">
        <v>6.1374152400000002</v>
      </c>
      <c r="F11" s="442">
        <v>6.3724787034590564</v>
      </c>
      <c r="G11" s="236" t="s">
        <v>142</v>
      </c>
      <c r="H11" s="442" t="s">
        <v>142</v>
      </c>
    </row>
    <row r="12" spans="1:8" s="1" customFormat="1" ht="15" x14ac:dyDescent="0.25">
      <c r="A12" s="664" t="s">
        <v>506</v>
      </c>
      <c r="B12" s="18" t="s">
        <v>639</v>
      </c>
      <c r="C12" s="236">
        <v>8.3919162799999985</v>
      </c>
      <c r="D12" s="442">
        <v>2.9467960547096692</v>
      </c>
      <c r="E12" s="236">
        <v>6.3776292799999998</v>
      </c>
      <c r="F12" s="442">
        <v>3.9139284308877831</v>
      </c>
      <c r="G12" s="236" t="s">
        <v>142</v>
      </c>
      <c r="H12" s="442" t="s">
        <v>142</v>
      </c>
    </row>
    <row r="13" spans="1:8" s="1" customFormat="1" ht="15" x14ac:dyDescent="0.25">
      <c r="A13" s="664" t="s">
        <v>506</v>
      </c>
      <c r="B13" s="18" t="s">
        <v>638</v>
      </c>
      <c r="C13" s="236">
        <v>8.3238000000000003</v>
      </c>
      <c r="D13" s="442">
        <v>-0.81</v>
      </c>
      <c r="E13" s="236">
        <v>7.1341999999999999</v>
      </c>
      <c r="F13" s="442">
        <v>11.86</v>
      </c>
      <c r="G13" s="236">
        <v>6.7427999999999999</v>
      </c>
      <c r="H13" s="442" t="s">
        <v>142</v>
      </c>
    </row>
    <row r="14" spans="1:8" s="1" customFormat="1" ht="15" x14ac:dyDescent="0.25">
      <c r="A14" s="636">
        <v>2022</v>
      </c>
      <c r="B14" s="558" t="s">
        <v>506</v>
      </c>
      <c r="C14" s="627" t="s">
        <v>506</v>
      </c>
      <c r="D14" s="627" t="s">
        <v>506</v>
      </c>
      <c r="E14" s="627" t="s">
        <v>506</v>
      </c>
      <c r="F14" s="627" t="s">
        <v>506</v>
      </c>
      <c r="G14" s="627" t="s">
        <v>506</v>
      </c>
      <c r="H14" s="627" t="s">
        <v>506</v>
      </c>
    </row>
    <row r="15" spans="1:8" s="1" customFormat="1" ht="15" x14ac:dyDescent="0.25">
      <c r="A15" s="664" t="s">
        <v>506</v>
      </c>
      <c r="B15" s="18" t="s">
        <v>636</v>
      </c>
      <c r="C15" s="236">
        <v>8.7993390099999989</v>
      </c>
      <c r="D15" s="442">
        <v>5.712735698136596</v>
      </c>
      <c r="E15" s="236">
        <v>7.6110379399999983</v>
      </c>
      <c r="F15" s="442">
        <v>6.6834530348602481</v>
      </c>
      <c r="G15" s="236">
        <v>7.2198340499999993</v>
      </c>
      <c r="H15" s="442">
        <v>7.0746595149630291</v>
      </c>
    </row>
    <row r="16" spans="1:8" s="1" customFormat="1" ht="15" x14ac:dyDescent="0.25">
      <c r="A16" s="664" t="s">
        <v>506</v>
      </c>
      <c r="B16" s="18" t="s">
        <v>637</v>
      </c>
      <c r="C16" s="236">
        <v>9.3430694499999998</v>
      </c>
      <c r="D16" s="442">
        <v>6.1792191365974087</v>
      </c>
      <c r="E16" s="236">
        <v>8.154769589999999</v>
      </c>
      <c r="F16" s="442">
        <v>7.1439881693718217</v>
      </c>
      <c r="G16" s="236">
        <v>7.7635644899999985</v>
      </c>
      <c r="H16" s="442">
        <v>7.5310656205456574</v>
      </c>
    </row>
    <row r="17" spans="1:8" s="1" customFormat="1" ht="15" x14ac:dyDescent="0.25">
      <c r="A17" s="664" t="s">
        <v>506</v>
      </c>
      <c r="B17" s="18" t="s">
        <v>639</v>
      </c>
      <c r="C17" s="236">
        <v>9.9683611499999998</v>
      </c>
      <c r="D17" s="442">
        <v>6.692572535677769</v>
      </c>
      <c r="E17" s="236">
        <v>8.780061289999999</v>
      </c>
      <c r="F17" s="442">
        <v>7.6678034014201994</v>
      </c>
      <c r="G17" s="236">
        <v>8.3888561899999985</v>
      </c>
      <c r="H17" s="442">
        <v>8.0541831114485927</v>
      </c>
    </row>
    <row r="18" spans="1:8" s="1" customFormat="1" ht="15" x14ac:dyDescent="0.25">
      <c r="A18" s="694" t="s">
        <v>506</v>
      </c>
      <c r="B18" s="440" t="s">
        <v>638</v>
      </c>
      <c r="C18" s="695">
        <v>9.0315361499999991</v>
      </c>
      <c r="D18" s="696">
        <v>-9.3979841410541258</v>
      </c>
      <c r="E18" s="695">
        <v>8.1181600500000002</v>
      </c>
      <c r="F18" s="696">
        <v>-7.5386858717474725</v>
      </c>
      <c r="G18" s="695">
        <v>7.8286649000000006</v>
      </c>
      <c r="H18" s="696">
        <v>-6.6778029961674434</v>
      </c>
    </row>
    <row r="19" spans="1:8" s="1" customFormat="1" ht="15" x14ac:dyDescent="0.25">
      <c r="A19" s="636">
        <v>2023</v>
      </c>
      <c r="B19" s="558" t="s">
        <v>506</v>
      </c>
      <c r="C19" s="627" t="s">
        <v>506</v>
      </c>
      <c r="D19" s="627" t="s">
        <v>506</v>
      </c>
      <c r="E19" s="627" t="s">
        <v>506</v>
      </c>
      <c r="F19" s="627" t="s">
        <v>506</v>
      </c>
      <c r="G19" s="627" t="s">
        <v>506</v>
      </c>
      <c r="H19" s="627" t="s">
        <v>506</v>
      </c>
    </row>
    <row r="20" spans="1:8" s="1" customFormat="1" ht="15" x14ac:dyDescent="0.25">
      <c r="A20" s="664" t="s">
        <v>506</v>
      </c>
      <c r="B20" s="18" t="s">
        <v>636</v>
      </c>
      <c r="C20" s="236">
        <v>9.7491355500000001</v>
      </c>
      <c r="D20" s="442">
        <v>7.9454855528646817</v>
      </c>
      <c r="E20" s="236">
        <v>8.8357594499999994</v>
      </c>
      <c r="F20" s="442">
        <v>8.839434004506959</v>
      </c>
      <c r="G20" s="236">
        <v>8.5462643000000007</v>
      </c>
      <c r="H20" s="442">
        <v>9.1663062497412557</v>
      </c>
    </row>
    <row r="21" spans="1:8" s="1" customFormat="1" ht="15" x14ac:dyDescent="0.25">
      <c r="A21" s="664" t="s">
        <v>506</v>
      </c>
      <c r="B21" s="18" t="s">
        <v>637</v>
      </c>
      <c r="C21" s="236">
        <v>7.0454401499999992</v>
      </c>
      <c r="D21" s="442">
        <v>-27.732668051784355</v>
      </c>
      <c r="E21" s="236">
        <v>6.1357264500000008</v>
      </c>
      <c r="F21" s="442">
        <v>-30.558018416854917</v>
      </c>
      <c r="G21" s="236">
        <v>5.8467167500000006</v>
      </c>
      <c r="H21" s="442">
        <v>-31.58745687282337</v>
      </c>
    </row>
    <row r="22" spans="1:8" s="1" customFormat="1" ht="15" x14ac:dyDescent="0.25">
      <c r="A22" s="664" t="s">
        <v>506</v>
      </c>
      <c r="B22" s="18" t="s">
        <v>639</v>
      </c>
      <c r="C22" s="236">
        <v>6.8701930500000001</v>
      </c>
      <c r="D22" s="442">
        <v>-2.4873832758340741</v>
      </c>
      <c r="E22" s="236">
        <v>5.9604793500000008</v>
      </c>
      <c r="F22" s="442">
        <v>-2.8561752455571088</v>
      </c>
      <c r="G22" s="236">
        <v>5.6714696499999997</v>
      </c>
      <c r="H22" s="442">
        <v>-2.9973591588817921</v>
      </c>
    </row>
    <row r="23" spans="1:8" s="1" customFormat="1" ht="15" x14ac:dyDescent="0.25">
      <c r="A23" s="694" t="s">
        <v>506</v>
      </c>
      <c r="B23" s="440" t="s">
        <v>638</v>
      </c>
      <c r="C23" s="695">
        <v>6.7687525499999994</v>
      </c>
      <c r="D23" s="696">
        <v>-1.4765305612482127</v>
      </c>
      <c r="E23" s="695">
        <v>5.9630581500000011</v>
      </c>
      <c r="F23" s="696">
        <v>4.3264976666687285E-2</v>
      </c>
      <c r="G23" s="695">
        <v>5.6023470999999994</v>
      </c>
      <c r="H23" s="696">
        <v>-1.2187766886842168</v>
      </c>
    </row>
    <row r="24" spans="1:8" s="1" customFormat="1" ht="15" x14ac:dyDescent="0.25">
      <c r="A24" s="636">
        <v>2024</v>
      </c>
      <c r="B24" s="558" t="s">
        <v>506</v>
      </c>
      <c r="C24" s="627" t="s">
        <v>506</v>
      </c>
      <c r="D24" s="627" t="s">
        <v>506</v>
      </c>
      <c r="E24" s="627" t="s">
        <v>506</v>
      </c>
      <c r="F24" s="627" t="s">
        <v>506</v>
      </c>
      <c r="G24" s="627" t="s">
        <v>506</v>
      </c>
      <c r="H24" s="627" t="s">
        <v>506</v>
      </c>
    </row>
    <row r="25" spans="1:8" s="1" customFormat="1" ht="15" x14ac:dyDescent="0.25">
      <c r="A25" s="664" t="s">
        <v>506</v>
      </c>
      <c r="B25" s="18" t="s">
        <v>636</v>
      </c>
      <c r="C25" s="236">
        <v>7.5682376000000007</v>
      </c>
      <c r="D25" s="442">
        <v>11.811409031343617</v>
      </c>
      <c r="E25" s="236">
        <v>6.7241779000000017</v>
      </c>
      <c r="F25" s="442">
        <v>12.763916280105375</v>
      </c>
      <c r="G25" s="236">
        <v>6.3462890333333348</v>
      </c>
      <c r="H25" s="442">
        <v>13.279111773230465</v>
      </c>
    </row>
    <row r="26" spans="1:8" s="1" customFormat="1" ht="15" x14ac:dyDescent="0.25">
      <c r="A26" s="694" t="s">
        <v>506</v>
      </c>
      <c r="B26" s="440" t="s">
        <v>637</v>
      </c>
      <c r="C26" s="695">
        <v>6.7810831000000009</v>
      </c>
      <c r="D26" s="696">
        <v>-10.400763580678277</v>
      </c>
      <c r="E26" s="695">
        <v>5.9370223000000006</v>
      </c>
      <c r="F26" s="696">
        <v>-11.706347031657222</v>
      </c>
      <c r="G26" s="695">
        <v>5.5591345333333342</v>
      </c>
      <c r="H26" s="696">
        <v>-12.40338244705748</v>
      </c>
    </row>
    <row r="27" spans="1:8" s="1" customFormat="1" x14ac:dyDescent="0.2">
      <c r="A27" s="80" t="s">
        <v>255</v>
      </c>
      <c r="H27" s="161" t="s">
        <v>566</v>
      </c>
    </row>
    <row r="28" spans="1:8" s="1" customFormat="1" x14ac:dyDescent="0.2">
      <c r="A28" s="80" t="s">
        <v>697</v>
      </c>
      <c r="H28" s="161"/>
    </row>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9" width="11" style="69"/>
    <col min="10" max="10" width="10" style="69"/>
    <col min="11" max="12" width="10.125" style="69" bestFit="1" customWidth="1"/>
    <col min="13" max="256" width="10" style="69"/>
    <col min="257" max="257" width="28.125" style="69" customWidth="1"/>
    <col min="258" max="258" width="10.625" style="69" customWidth="1"/>
    <col min="259" max="259" width="11.125" style="69" customWidth="1"/>
    <col min="260" max="260" width="10" style="69"/>
    <col min="261" max="261" width="11.125" style="69" customWidth="1"/>
    <col min="262" max="262" width="11.625" style="69" customWidth="1"/>
    <col min="263" max="263" width="10" style="69"/>
    <col min="264" max="264" width="10.625" style="69" bestFit="1" customWidth="1"/>
    <col min="265" max="266" width="10" style="69"/>
    <col min="267" max="268" width="10.125" style="69" bestFit="1" customWidth="1"/>
    <col min="269" max="512" width="10" style="69"/>
    <col min="513" max="513" width="28.125" style="69" customWidth="1"/>
    <col min="514" max="514" width="10.625" style="69" customWidth="1"/>
    <col min="515" max="515" width="11.125" style="69" customWidth="1"/>
    <col min="516" max="516" width="10" style="69"/>
    <col min="517" max="517" width="11.125" style="69" customWidth="1"/>
    <col min="518" max="518" width="11.625" style="69" customWidth="1"/>
    <col min="519" max="519" width="10" style="69"/>
    <col min="520" max="520" width="10.625" style="69" bestFit="1" customWidth="1"/>
    <col min="521" max="522" width="10" style="69"/>
    <col min="523" max="524" width="10.125" style="69" bestFit="1" customWidth="1"/>
    <col min="525" max="768" width="10" style="69"/>
    <col min="769" max="769" width="28.125" style="69" customWidth="1"/>
    <col min="770" max="770" width="10.625" style="69" customWidth="1"/>
    <col min="771" max="771" width="11.125" style="69" customWidth="1"/>
    <col min="772" max="772" width="10" style="69"/>
    <col min="773" max="773" width="11.125" style="69" customWidth="1"/>
    <col min="774" max="774" width="11.625" style="69" customWidth="1"/>
    <col min="775" max="775" width="10" style="69"/>
    <col min="776" max="776" width="10.625" style="69" bestFit="1" customWidth="1"/>
    <col min="777" max="778" width="10" style="69"/>
    <col min="779" max="780" width="10.125" style="69" bestFit="1" customWidth="1"/>
    <col min="781" max="1024" width="11" style="69"/>
    <col min="1025" max="1025" width="28.125" style="69" customWidth="1"/>
    <col min="1026" max="1026" width="10.625" style="69" customWidth="1"/>
    <col min="1027" max="1027" width="11.125" style="69" customWidth="1"/>
    <col min="1028" max="1028" width="10" style="69"/>
    <col min="1029" max="1029" width="11.125" style="69" customWidth="1"/>
    <col min="1030" max="1030" width="11.625" style="69" customWidth="1"/>
    <col min="1031" max="1031" width="10" style="69"/>
    <col min="1032" max="1032" width="10.625" style="69" bestFit="1" customWidth="1"/>
    <col min="1033" max="1034" width="10" style="69"/>
    <col min="1035" max="1036" width="10.125" style="69" bestFit="1" customWidth="1"/>
    <col min="1037" max="1280" width="10" style="69"/>
    <col min="1281" max="1281" width="28.125" style="69" customWidth="1"/>
    <col min="1282" max="1282" width="10.625" style="69" customWidth="1"/>
    <col min="1283" max="1283" width="11.125" style="69" customWidth="1"/>
    <col min="1284" max="1284" width="10" style="69"/>
    <col min="1285" max="1285" width="11.125" style="69" customWidth="1"/>
    <col min="1286" max="1286" width="11.625" style="69" customWidth="1"/>
    <col min="1287" max="1287" width="10" style="69"/>
    <col min="1288" max="1288" width="10.625" style="69" bestFit="1" customWidth="1"/>
    <col min="1289" max="1290" width="10" style="69"/>
    <col min="1291" max="1292" width="10.125" style="69" bestFit="1" customWidth="1"/>
    <col min="1293" max="1536" width="10" style="69"/>
    <col min="1537" max="1537" width="28.125" style="69" customWidth="1"/>
    <col min="1538" max="1538" width="10.625" style="69" customWidth="1"/>
    <col min="1539" max="1539" width="11.125" style="69" customWidth="1"/>
    <col min="1540" max="1540" width="10" style="69"/>
    <col min="1541" max="1541" width="11.125" style="69" customWidth="1"/>
    <col min="1542" max="1542" width="11.625" style="69" customWidth="1"/>
    <col min="1543" max="1543" width="10" style="69"/>
    <col min="1544" max="1544" width="10.625" style="69" bestFit="1" customWidth="1"/>
    <col min="1545" max="1546" width="10" style="69"/>
    <col min="1547" max="1548" width="10.125" style="69" bestFit="1" customWidth="1"/>
    <col min="1549" max="1792" width="10" style="69"/>
    <col min="1793" max="1793" width="28.125" style="69" customWidth="1"/>
    <col min="1794" max="1794" width="10.625" style="69" customWidth="1"/>
    <col min="1795" max="1795" width="11.125" style="69" customWidth="1"/>
    <col min="1796" max="1796" width="10" style="69"/>
    <col min="1797" max="1797" width="11.125" style="69" customWidth="1"/>
    <col min="1798" max="1798" width="11.625" style="69" customWidth="1"/>
    <col min="1799" max="1799" width="10" style="69"/>
    <col min="1800" max="1800" width="10.625" style="69" bestFit="1" customWidth="1"/>
    <col min="1801" max="1802" width="10" style="69"/>
    <col min="1803" max="1804" width="10.125" style="69" bestFit="1" customWidth="1"/>
    <col min="1805" max="2048" width="11" style="69"/>
    <col min="2049" max="2049" width="28.125" style="69" customWidth="1"/>
    <col min="2050" max="2050" width="10.625" style="69" customWidth="1"/>
    <col min="2051" max="2051" width="11.125" style="69" customWidth="1"/>
    <col min="2052" max="2052" width="10" style="69"/>
    <col min="2053" max="2053" width="11.125" style="69" customWidth="1"/>
    <col min="2054" max="2054" width="11.625" style="69" customWidth="1"/>
    <col min="2055" max="2055" width="10" style="69"/>
    <col min="2056" max="2056" width="10.625" style="69" bestFit="1" customWidth="1"/>
    <col min="2057" max="2058" width="10" style="69"/>
    <col min="2059" max="2060" width="10.125" style="69" bestFit="1" customWidth="1"/>
    <col min="2061" max="2304" width="10" style="69"/>
    <col min="2305" max="2305" width="28.125" style="69" customWidth="1"/>
    <col min="2306" max="2306" width="10.625" style="69" customWidth="1"/>
    <col min="2307" max="2307" width="11.125" style="69" customWidth="1"/>
    <col min="2308" max="2308" width="10" style="69"/>
    <col min="2309" max="2309" width="11.125" style="69" customWidth="1"/>
    <col min="2310" max="2310" width="11.625" style="69" customWidth="1"/>
    <col min="2311" max="2311" width="10" style="69"/>
    <col min="2312" max="2312" width="10.625" style="69" bestFit="1" customWidth="1"/>
    <col min="2313" max="2314" width="10" style="69"/>
    <col min="2315" max="2316" width="10.125" style="69" bestFit="1" customWidth="1"/>
    <col min="2317" max="2560" width="10" style="69"/>
    <col min="2561" max="2561" width="28.125" style="69" customWidth="1"/>
    <col min="2562" max="2562" width="10.625" style="69" customWidth="1"/>
    <col min="2563" max="2563" width="11.125" style="69" customWidth="1"/>
    <col min="2564" max="2564" width="10" style="69"/>
    <col min="2565" max="2565" width="11.125" style="69" customWidth="1"/>
    <col min="2566" max="2566" width="11.625" style="69" customWidth="1"/>
    <col min="2567" max="2567" width="10" style="69"/>
    <col min="2568" max="2568" width="10.625" style="69" bestFit="1" customWidth="1"/>
    <col min="2569" max="2570" width="10" style="69"/>
    <col min="2571" max="2572" width="10.125" style="69" bestFit="1" customWidth="1"/>
    <col min="2573" max="2816" width="10" style="69"/>
    <col min="2817" max="2817" width="28.125" style="69" customWidth="1"/>
    <col min="2818" max="2818" width="10.625" style="69" customWidth="1"/>
    <col min="2819" max="2819" width="11.125" style="69" customWidth="1"/>
    <col min="2820" max="2820" width="10" style="69"/>
    <col min="2821" max="2821" width="11.125" style="69" customWidth="1"/>
    <col min="2822" max="2822" width="11.625" style="69" customWidth="1"/>
    <col min="2823" max="2823" width="10" style="69"/>
    <col min="2824" max="2824" width="10.625" style="69" bestFit="1" customWidth="1"/>
    <col min="2825" max="2826" width="10" style="69"/>
    <col min="2827" max="2828" width="10.125" style="69" bestFit="1" customWidth="1"/>
    <col min="2829" max="3072" width="11" style="69"/>
    <col min="3073" max="3073" width="28.125" style="69" customWidth="1"/>
    <col min="3074" max="3074" width="10.625" style="69" customWidth="1"/>
    <col min="3075" max="3075" width="11.125" style="69" customWidth="1"/>
    <col min="3076" max="3076" width="10" style="69"/>
    <col min="3077" max="3077" width="11.125" style="69" customWidth="1"/>
    <col min="3078" max="3078" width="11.625" style="69" customWidth="1"/>
    <col min="3079" max="3079" width="10" style="69"/>
    <col min="3080" max="3080" width="10.625" style="69" bestFit="1" customWidth="1"/>
    <col min="3081" max="3082" width="10" style="69"/>
    <col min="3083" max="3084" width="10.125" style="69" bestFit="1" customWidth="1"/>
    <col min="3085" max="3328" width="10" style="69"/>
    <col min="3329" max="3329" width="28.125" style="69" customWidth="1"/>
    <col min="3330" max="3330" width="10.625" style="69" customWidth="1"/>
    <col min="3331" max="3331" width="11.125" style="69" customWidth="1"/>
    <col min="3332" max="3332" width="10" style="69"/>
    <col min="3333" max="3333" width="11.125" style="69" customWidth="1"/>
    <col min="3334" max="3334" width="11.625" style="69" customWidth="1"/>
    <col min="3335" max="3335" width="10" style="69"/>
    <col min="3336" max="3336" width="10.625" style="69" bestFit="1" customWidth="1"/>
    <col min="3337" max="3338" width="10" style="69"/>
    <col min="3339" max="3340" width="10.125" style="69" bestFit="1" customWidth="1"/>
    <col min="3341" max="3584" width="10" style="69"/>
    <col min="3585" max="3585" width="28.125" style="69" customWidth="1"/>
    <col min="3586" max="3586" width="10.625" style="69" customWidth="1"/>
    <col min="3587" max="3587" width="11.125" style="69" customWidth="1"/>
    <col min="3588" max="3588" width="10" style="69"/>
    <col min="3589" max="3589" width="11.125" style="69" customWidth="1"/>
    <col min="3590" max="3590" width="11.625" style="69" customWidth="1"/>
    <col min="3591" max="3591" width="10" style="69"/>
    <col min="3592" max="3592" width="10.625" style="69" bestFit="1" customWidth="1"/>
    <col min="3593" max="3594" width="10" style="69"/>
    <col min="3595" max="3596" width="10.125" style="69" bestFit="1" customWidth="1"/>
    <col min="3597" max="3840" width="10" style="69"/>
    <col min="3841" max="3841" width="28.125" style="69" customWidth="1"/>
    <col min="3842" max="3842" width="10.625" style="69" customWidth="1"/>
    <col min="3843" max="3843" width="11.125" style="69" customWidth="1"/>
    <col min="3844" max="3844" width="10" style="69"/>
    <col min="3845" max="3845" width="11.125" style="69" customWidth="1"/>
    <col min="3846" max="3846" width="11.625" style="69" customWidth="1"/>
    <col min="3847" max="3847" width="10" style="69"/>
    <col min="3848" max="3848" width="10.625" style="69" bestFit="1" customWidth="1"/>
    <col min="3849" max="3850" width="10" style="69"/>
    <col min="3851" max="3852" width="10.125" style="69" bestFit="1" customWidth="1"/>
    <col min="3853" max="4096" width="11" style="69"/>
    <col min="4097" max="4097" width="28.125" style="69" customWidth="1"/>
    <col min="4098" max="4098" width="10.625" style="69" customWidth="1"/>
    <col min="4099" max="4099" width="11.125" style="69" customWidth="1"/>
    <col min="4100" max="4100" width="10" style="69"/>
    <col min="4101" max="4101" width="11.125" style="69" customWidth="1"/>
    <col min="4102" max="4102" width="11.625" style="69" customWidth="1"/>
    <col min="4103" max="4103" width="10" style="69"/>
    <col min="4104" max="4104" width="10.625" style="69" bestFit="1" customWidth="1"/>
    <col min="4105" max="4106" width="10" style="69"/>
    <col min="4107" max="4108" width="10.125" style="69" bestFit="1" customWidth="1"/>
    <col min="4109" max="4352" width="10" style="69"/>
    <col min="4353" max="4353" width="28.125" style="69" customWidth="1"/>
    <col min="4354" max="4354" width="10.625" style="69" customWidth="1"/>
    <col min="4355" max="4355" width="11.125" style="69" customWidth="1"/>
    <col min="4356" max="4356" width="10" style="69"/>
    <col min="4357" max="4357" width="11.125" style="69" customWidth="1"/>
    <col min="4358" max="4358" width="11.625" style="69" customWidth="1"/>
    <col min="4359" max="4359" width="10" style="69"/>
    <col min="4360" max="4360" width="10.625" style="69" bestFit="1" customWidth="1"/>
    <col min="4361" max="4362" width="10" style="69"/>
    <col min="4363" max="4364" width="10.125" style="69" bestFit="1" customWidth="1"/>
    <col min="4365" max="4608" width="10" style="69"/>
    <col min="4609" max="4609" width="28.125" style="69" customWidth="1"/>
    <col min="4610" max="4610" width="10.625" style="69" customWidth="1"/>
    <col min="4611" max="4611" width="11.125" style="69" customWidth="1"/>
    <col min="4612" max="4612" width="10" style="69"/>
    <col min="4613" max="4613" width="11.125" style="69" customWidth="1"/>
    <col min="4614" max="4614" width="11.625" style="69" customWidth="1"/>
    <col min="4615" max="4615" width="10" style="69"/>
    <col min="4616" max="4616" width="10.625" style="69" bestFit="1" customWidth="1"/>
    <col min="4617" max="4618" width="10" style="69"/>
    <col min="4619" max="4620" width="10.125" style="69" bestFit="1" customWidth="1"/>
    <col min="4621" max="4864" width="10" style="69"/>
    <col min="4865" max="4865" width="28.125" style="69" customWidth="1"/>
    <col min="4866" max="4866" width="10.625" style="69" customWidth="1"/>
    <col min="4867" max="4867" width="11.125" style="69" customWidth="1"/>
    <col min="4868" max="4868" width="10" style="69"/>
    <col min="4869" max="4869" width="11.125" style="69" customWidth="1"/>
    <col min="4870" max="4870" width="11.625" style="69" customWidth="1"/>
    <col min="4871" max="4871" width="10" style="69"/>
    <col min="4872" max="4872" width="10.625" style="69" bestFit="1" customWidth="1"/>
    <col min="4873" max="4874" width="10" style="69"/>
    <col min="4875" max="4876" width="10.125" style="69" bestFit="1" customWidth="1"/>
    <col min="4877" max="5120" width="11" style="69"/>
    <col min="5121" max="5121" width="28.125" style="69" customWidth="1"/>
    <col min="5122" max="5122" width="10.625" style="69" customWidth="1"/>
    <col min="5123" max="5123" width="11.125" style="69" customWidth="1"/>
    <col min="5124" max="5124" width="10" style="69"/>
    <col min="5125" max="5125" width="11.125" style="69" customWidth="1"/>
    <col min="5126" max="5126" width="11.625" style="69" customWidth="1"/>
    <col min="5127" max="5127" width="10" style="69"/>
    <col min="5128" max="5128" width="10.625" style="69" bestFit="1" customWidth="1"/>
    <col min="5129" max="5130" width="10" style="69"/>
    <col min="5131" max="5132" width="10.125" style="69" bestFit="1" customWidth="1"/>
    <col min="5133" max="5376" width="10" style="69"/>
    <col min="5377" max="5377" width="28.125" style="69" customWidth="1"/>
    <col min="5378" max="5378" width="10.625" style="69" customWidth="1"/>
    <col min="5379" max="5379" width="11.125" style="69" customWidth="1"/>
    <col min="5380" max="5380" width="10" style="69"/>
    <col min="5381" max="5381" width="11.125" style="69" customWidth="1"/>
    <col min="5382" max="5382" width="11.625" style="69" customWidth="1"/>
    <col min="5383" max="5383" width="10" style="69"/>
    <col min="5384" max="5384" width="10.625" style="69" bestFit="1" customWidth="1"/>
    <col min="5385" max="5386" width="10" style="69"/>
    <col min="5387" max="5388" width="10.125" style="69" bestFit="1" customWidth="1"/>
    <col min="5389" max="5632" width="10" style="69"/>
    <col min="5633" max="5633" width="28.125" style="69" customWidth="1"/>
    <col min="5634" max="5634" width="10.625" style="69" customWidth="1"/>
    <col min="5635" max="5635" width="11.125" style="69" customWidth="1"/>
    <col min="5636" max="5636" width="10" style="69"/>
    <col min="5637" max="5637" width="11.125" style="69" customWidth="1"/>
    <col min="5638" max="5638" width="11.625" style="69" customWidth="1"/>
    <col min="5639" max="5639" width="10" style="69"/>
    <col min="5640" max="5640" width="10.625" style="69" bestFit="1" customWidth="1"/>
    <col min="5641" max="5642" width="10" style="69"/>
    <col min="5643" max="5644" width="10.125" style="69" bestFit="1" customWidth="1"/>
    <col min="5645" max="5888" width="10" style="69"/>
    <col min="5889" max="5889" width="28.125" style="69" customWidth="1"/>
    <col min="5890" max="5890" width="10.625" style="69" customWidth="1"/>
    <col min="5891" max="5891" width="11.125" style="69" customWidth="1"/>
    <col min="5892" max="5892" width="10" style="69"/>
    <col min="5893" max="5893" width="11.125" style="69" customWidth="1"/>
    <col min="5894" max="5894" width="11.625" style="69" customWidth="1"/>
    <col min="5895" max="5895" width="10" style="69"/>
    <col min="5896" max="5896" width="10.625" style="69" bestFit="1" customWidth="1"/>
    <col min="5897" max="5898" width="10" style="69"/>
    <col min="5899" max="5900" width="10.125" style="69" bestFit="1" customWidth="1"/>
    <col min="5901" max="6144" width="11" style="69"/>
    <col min="6145" max="6145" width="28.125" style="69" customWidth="1"/>
    <col min="6146" max="6146" width="10.625" style="69" customWidth="1"/>
    <col min="6147" max="6147" width="11.125" style="69" customWidth="1"/>
    <col min="6148" max="6148" width="10" style="69"/>
    <col min="6149" max="6149" width="11.125" style="69" customWidth="1"/>
    <col min="6150" max="6150" width="11.625" style="69" customWidth="1"/>
    <col min="6151" max="6151" width="10" style="69"/>
    <col min="6152" max="6152" width="10.625" style="69" bestFit="1" customWidth="1"/>
    <col min="6153" max="6154" width="10" style="69"/>
    <col min="6155" max="6156" width="10.125" style="69" bestFit="1" customWidth="1"/>
    <col min="6157" max="6400" width="10" style="69"/>
    <col min="6401" max="6401" width="28.125" style="69" customWidth="1"/>
    <col min="6402" max="6402" width="10.625" style="69" customWidth="1"/>
    <col min="6403" max="6403" width="11.125" style="69" customWidth="1"/>
    <col min="6404" max="6404" width="10" style="69"/>
    <col min="6405" max="6405" width="11.125" style="69" customWidth="1"/>
    <col min="6406" max="6406" width="11.625" style="69" customWidth="1"/>
    <col min="6407" max="6407" width="10" style="69"/>
    <col min="6408" max="6408" width="10.625" style="69" bestFit="1" customWidth="1"/>
    <col min="6409" max="6410" width="10" style="69"/>
    <col min="6411" max="6412" width="10.125" style="69" bestFit="1" customWidth="1"/>
    <col min="6413" max="6656" width="10" style="69"/>
    <col min="6657" max="6657" width="28.125" style="69" customWidth="1"/>
    <col min="6658" max="6658" width="10.625" style="69" customWidth="1"/>
    <col min="6659" max="6659" width="11.125" style="69" customWidth="1"/>
    <col min="6660" max="6660" width="10" style="69"/>
    <col min="6661" max="6661" width="11.125" style="69" customWidth="1"/>
    <col min="6662" max="6662" width="11.625" style="69" customWidth="1"/>
    <col min="6663" max="6663" width="10" style="69"/>
    <col min="6664" max="6664" width="10.625" style="69" bestFit="1" customWidth="1"/>
    <col min="6665" max="6666" width="10" style="69"/>
    <col min="6667" max="6668" width="10.125" style="69" bestFit="1" customWidth="1"/>
    <col min="6669" max="6912" width="10" style="69"/>
    <col min="6913" max="6913" width="28.125" style="69" customWidth="1"/>
    <col min="6914" max="6914" width="10.625" style="69" customWidth="1"/>
    <col min="6915" max="6915" width="11.125" style="69" customWidth="1"/>
    <col min="6916" max="6916" width="10" style="69"/>
    <col min="6917" max="6917" width="11.125" style="69" customWidth="1"/>
    <col min="6918" max="6918" width="11.625" style="69" customWidth="1"/>
    <col min="6919" max="6919" width="10" style="69"/>
    <col min="6920" max="6920" width="10.625" style="69" bestFit="1" customWidth="1"/>
    <col min="6921" max="6922" width="10" style="69"/>
    <col min="6923" max="6924" width="10.125" style="69" bestFit="1" customWidth="1"/>
    <col min="6925" max="7168" width="11" style="69"/>
    <col min="7169" max="7169" width="28.125" style="69" customWidth="1"/>
    <col min="7170" max="7170" width="10.625" style="69" customWidth="1"/>
    <col min="7171" max="7171" width="11.125" style="69" customWidth="1"/>
    <col min="7172" max="7172" width="10" style="69"/>
    <col min="7173" max="7173" width="11.125" style="69" customWidth="1"/>
    <col min="7174" max="7174" width="11.625" style="69" customWidth="1"/>
    <col min="7175" max="7175" width="10" style="69"/>
    <col min="7176" max="7176" width="10.625" style="69" bestFit="1" customWidth="1"/>
    <col min="7177" max="7178" width="10" style="69"/>
    <col min="7179" max="7180" width="10.125" style="69" bestFit="1" customWidth="1"/>
    <col min="7181" max="7424" width="10" style="69"/>
    <col min="7425" max="7425" width="28.125" style="69" customWidth="1"/>
    <col min="7426" max="7426" width="10.625" style="69" customWidth="1"/>
    <col min="7427" max="7427" width="11.125" style="69" customWidth="1"/>
    <col min="7428" max="7428" width="10" style="69"/>
    <col min="7429" max="7429" width="11.125" style="69" customWidth="1"/>
    <col min="7430" max="7430" width="11.625" style="69" customWidth="1"/>
    <col min="7431" max="7431" width="10" style="69"/>
    <col min="7432" max="7432" width="10.625" style="69" bestFit="1" customWidth="1"/>
    <col min="7433" max="7434" width="10" style="69"/>
    <col min="7435" max="7436" width="10.125" style="69" bestFit="1" customWidth="1"/>
    <col min="7437" max="7680" width="10" style="69"/>
    <col min="7681" max="7681" width="28.125" style="69" customWidth="1"/>
    <col min="7682" max="7682" width="10.625" style="69" customWidth="1"/>
    <col min="7683" max="7683" width="11.125" style="69" customWidth="1"/>
    <col min="7684" max="7684" width="10" style="69"/>
    <col min="7685" max="7685" width="11.125" style="69" customWidth="1"/>
    <col min="7686" max="7686" width="11.625" style="69" customWidth="1"/>
    <col min="7687" max="7687" width="10" style="69"/>
    <col min="7688" max="7688" width="10.625" style="69" bestFit="1" customWidth="1"/>
    <col min="7689" max="7690" width="10" style="69"/>
    <col min="7691" max="7692" width="10.125" style="69" bestFit="1" customWidth="1"/>
    <col min="7693" max="7936" width="10" style="69"/>
    <col min="7937" max="7937" width="28.125" style="69" customWidth="1"/>
    <col min="7938" max="7938" width="10.625" style="69" customWidth="1"/>
    <col min="7939" max="7939" width="11.125" style="69" customWidth="1"/>
    <col min="7940" max="7940" width="10" style="69"/>
    <col min="7941" max="7941" width="11.125" style="69" customWidth="1"/>
    <col min="7942" max="7942" width="11.625" style="69" customWidth="1"/>
    <col min="7943" max="7943" width="10" style="69"/>
    <col min="7944" max="7944" width="10.625" style="69" bestFit="1" customWidth="1"/>
    <col min="7945" max="7946" width="10" style="69"/>
    <col min="7947" max="7948" width="10.125" style="69" bestFit="1" customWidth="1"/>
    <col min="7949" max="8192" width="11" style="69"/>
    <col min="8193" max="8193" width="28.125" style="69" customWidth="1"/>
    <col min="8194" max="8194" width="10.625" style="69" customWidth="1"/>
    <col min="8195" max="8195" width="11.125" style="69" customWidth="1"/>
    <col min="8196" max="8196" width="10" style="69"/>
    <col min="8197" max="8197" width="11.125" style="69" customWidth="1"/>
    <col min="8198" max="8198" width="11.625" style="69" customWidth="1"/>
    <col min="8199" max="8199" width="10" style="69"/>
    <col min="8200" max="8200" width="10.625" style="69" bestFit="1" customWidth="1"/>
    <col min="8201" max="8202" width="10" style="69"/>
    <col min="8203" max="8204" width="10.125" style="69" bestFit="1" customWidth="1"/>
    <col min="8205" max="8448" width="10" style="69"/>
    <col min="8449" max="8449" width="28.125" style="69" customWidth="1"/>
    <col min="8450" max="8450" width="10.625" style="69" customWidth="1"/>
    <col min="8451" max="8451" width="11.125" style="69" customWidth="1"/>
    <col min="8452" max="8452" width="10" style="69"/>
    <col min="8453" max="8453" width="11.125" style="69" customWidth="1"/>
    <col min="8454" max="8454" width="11.625" style="69" customWidth="1"/>
    <col min="8455" max="8455" width="10" style="69"/>
    <col min="8456" max="8456" width="10.625" style="69" bestFit="1" customWidth="1"/>
    <col min="8457" max="8458" width="10" style="69"/>
    <col min="8459" max="8460" width="10.125" style="69" bestFit="1" customWidth="1"/>
    <col min="8461" max="8704" width="10" style="69"/>
    <col min="8705" max="8705" width="28.125" style="69" customWidth="1"/>
    <col min="8706" max="8706" width="10.625" style="69" customWidth="1"/>
    <col min="8707" max="8707" width="11.125" style="69" customWidth="1"/>
    <col min="8708" max="8708" width="10" style="69"/>
    <col min="8709" max="8709" width="11.125" style="69" customWidth="1"/>
    <col min="8710" max="8710" width="11.625" style="69" customWidth="1"/>
    <col min="8711" max="8711" width="10" style="69"/>
    <col min="8712" max="8712" width="10.625" style="69" bestFit="1" customWidth="1"/>
    <col min="8713" max="8714" width="10" style="69"/>
    <col min="8715" max="8716" width="10.125" style="69" bestFit="1" customWidth="1"/>
    <col min="8717" max="8960" width="10" style="69"/>
    <col min="8961" max="8961" width="28.125" style="69" customWidth="1"/>
    <col min="8962" max="8962" width="10.625" style="69" customWidth="1"/>
    <col min="8963" max="8963" width="11.125" style="69" customWidth="1"/>
    <col min="8964" max="8964" width="10" style="69"/>
    <col min="8965" max="8965" width="11.125" style="69" customWidth="1"/>
    <col min="8966" max="8966" width="11.625" style="69" customWidth="1"/>
    <col min="8967" max="8967" width="10" style="69"/>
    <col min="8968" max="8968" width="10.625" style="69" bestFit="1" customWidth="1"/>
    <col min="8969" max="8970" width="10" style="69"/>
    <col min="8971" max="8972" width="10.125" style="69" bestFit="1" customWidth="1"/>
    <col min="8973" max="9216" width="11" style="69"/>
    <col min="9217" max="9217" width="28.125" style="69" customWidth="1"/>
    <col min="9218" max="9218" width="10.625" style="69" customWidth="1"/>
    <col min="9219" max="9219" width="11.125" style="69" customWidth="1"/>
    <col min="9220" max="9220" width="10" style="69"/>
    <col min="9221" max="9221" width="11.125" style="69" customWidth="1"/>
    <col min="9222" max="9222" width="11.625" style="69" customWidth="1"/>
    <col min="9223" max="9223" width="10" style="69"/>
    <col min="9224" max="9224" width="10.625" style="69" bestFit="1" customWidth="1"/>
    <col min="9225" max="9226" width="10" style="69"/>
    <col min="9227" max="9228" width="10.125" style="69" bestFit="1" customWidth="1"/>
    <col min="9229" max="9472" width="10" style="69"/>
    <col min="9473" max="9473" width="28.125" style="69" customWidth="1"/>
    <col min="9474" max="9474" width="10.625" style="69" customWidth="1"/>
    <col min="9475" max="9475" width="11.125" style="69" customWidth="1"/>
    <col min="9476" max="9476" width="10" style="69"/>
    <col min="9477" max="9477" width="11.125" style="69" customWidth="1"/>
    <col min="9478" max="9478" width="11.625" style="69" customWidth="1"/>
    <col min="9479" max="9479" width="10" style="69"/>
    <col min="9480" max="9480" width="10.625" style="69" bestFit="1" customWidth="1"/>
    <col min="9481" max="9482" width="10" style="69"/>
    <col min="9483" max="9484" width="10.125" style="69" bestFit="1" customWidth="1"/>
    <col min="9485" max="9728" width="10" style="69"/>
    <col min="9729" max="9729" width="28.125" style="69" customWidth="1"/>
    <col min="9730" max="9730" width="10.625" style="69" customWidth="1"/>
    <col min="9731" max="9731" width="11.125" style="69" customWidth="1"/>
    <col min="9732" max="9732" width="10" style="69"/>
    <col min="9733" max="9733" width="11.125" style="69" customWidth="1"/>
    <col min="9734" max="9734" width="11.625" style="69" customWidth="1"/>
    <col min="9735" max="9735" width="10" style="69"/>
    <col min="9736" max="9736" width="10.625" style="69" bestFit="1" customWidth="1"/>
    <col min="9737" max="9738" width="10" style="69"/>
    <col min="9739" max="9740" width="10.125" style="69" bestFit="1" customWidth="1"/>
    <col min="9741" max="9984" width="10" style="69"/>
    <col min="9985" max="9985" width="28.125" style="69" customWidth="1"/>
    <col min="9986" max="9986" width="10.625" style="69" customWidth="1"/>
    <col min="9987" max="9987" width="11.125" style="69" customWidth="1"/>
    <col min="9988" max="9988" width="10" style="69"/>
    <col min="9989" max="9989" width="11.125" style="69" customWidth="1"/>
    <col min="9990" max="9990" width="11.625" style="69" customWidth="1"/>
    <col min="9991" max="9991" width="10" style="69"/>
    <col min="9992" max="9992" width="10.625" style="69" bestFit="1" customWidth="1"/>
    <col min="9993" max="9994" width="10" style="69"/>
    <col min="9995" max="9996" width="10.125" style="69" bestFit="1" customWidth="1"/>
    <col min="9997" max="10240" width="11" style="69"/>
    <col min="10241" max="10241" width="28.125" style="69" customWidth="1"/>
    <col min="10242" max="10242" width="10.625" style="69" customWidth="1"/>
    <col min="10243" max="10243" width="11.125" style="69" customWidth="1"/>
    <col min="10244" max="10244" width="10" style="69"/>
    <col min="10245" max="10245" width="11.125" style="69" customWidth="1"/>
    <col min="10246" max="10246" width="11.625" style="69" customWidth="1"/>
    <col min="10247" max="10247" width="10" style="69"/>
    <col min="10248" max="10248" width="10.625" style="69" bestFit="1" customWidth="1"/>
    <col min="10249" max="10250" width="10" style="69"/>
    <col min="10251" max="10252" width="10.125" style="69" bestFit="1" customWidth="1"/>
    <col min="10253" max="10496" width="10" style="69"/>
    <col min="10497" max="10497" width="28.125" style="69" customWidth="1"/>
    <col min="10498" max="10498" width="10.625" style="69" customWidth="1"/>
    <col min="10499" max="10499" width="11.125" style="69" customWidth="1"/>
    <col min="10500" max="10500" width="10" style="69"/>
    <col min="10501" max="10501" width="11.125" style="69" customWidth="1"/>
    <col min="10502" max="10502" width="11.625" style="69" customWidth="1"/>
    <col min="10503" max="10503" width="10" style="69"/>
    <col min="10504" max="10504" width="10.625" style="69" bestFit="1" customWidth="1"/>
    <col min="10505" max="10506" width="10" style="69"/>
    <col min="10507" max="10508" width="10.125" style="69" bestFit="1" customWidth="1"/>
    <col min="10509" max="10752" width="10" style="69"/>
    <col min="10753" max="10753" width="28.125" style="69" customWidth="1"/>
    <col min="10754" max="10754" width="10.625" style="69" customWidth="1"/>
    <col min="10755" max="10755" width="11.125" style="69" customWidth="1"/>
    <col min="10756" max="10756" width="10" style="69"/>
    <col min="10757" max="10757" width="11.125" style="69" customWidth="1"/>
    <col min="10758" max="10758" width="11.625" style="69" customWidth="1"/>
    <col min="10759" max="10759" width="10" style="69"/>
    <col min="10760" max="10760" width="10.625" style="69" bestFit="1" customWidth="1"/>
    <col min="10761" max="10762" width="10" style="69"/>
    <col min="10763" max="10764" width="10.125" style="69" bestFit="1" customWidth="1"/>
    <col min="10765" max="11008" width="10" style="69"/>
    <col min="11009" max="11009" width="28.125" style="69" customWidth="1"/>
    <col min="11010" max="11010" width="10.625" style="69" customWidth="1"/>
    <col min="11011" max="11011" width="11.125" style="69" customWidth="1"/>
    <col min="11012" max="11012" width="10" style="69"/>
    <col min="11013" max="11013" width="11.125" style="69" customWidth="1"/>
    <col min="11014" max="11014" width="11.625" style="69" customWidth="1"/>
    <col min="11015" max="11015" width="10" style="69"/>
    <col min="11016" max="11016" width="10.625" style="69" bestFit="1" customWidth="1"/>
    <col min="11017" max="11018" width="10" style="69"/>
    <col min="11019" max="11020" width="10.125" style="69" bestFit="1" customWidth="1"/>
    <col min="11021" max="11264" width="11" style="69"/>
    <col min="11265" max="11265" width="28.125" style="69" customWidth="1"/>
    <col min="11266" max="11266" width="10.625" style="69" customWidth="1"/>
    <col min="11267" max="11267" width="11.125" style="69" customWidth="1"/>
    <col min="11268" max="11268" width="10" style="69"/>
    <col min="11269" max="11269" width="11.125" style="69" customWidth="1"/>
    <col min="11270" max="11270" width="11.625" style="69" customWidth="1"/>
    <col min="11271" max="11271" width="10" style="69"/>
    <col min="11272" max="11272" width="10.625" style="69" bestFit="1" customWidth="1"/>
    <col min="11273" max="11274" width="10" style="69"/>
    <col min="11275" max="11276" width="10.125" style="69" bestFit="1" customWidth="1"/>
    <col min="11277" max="11520" width="10" style="69"/>
    <col min="11521" max="11521" width="28.125" style="69" customWidth="1"/>
    <col min="11522" max="11522" width="10.625" style="69" customWidth="1"/>
    <col min="11523" max="11523" width="11.125" style="69" customWidth="1"/>
    <col min="11524" max="11524" width="10" style="69"/>
    <col min="11525" max="11525" width="11.125" style="69" customWidth="1"/>
    <col min="11526" max="11526" width="11.625" style="69" customWidth="1"/>
    <col min="11527" max="11527" width="10" style="69"/>
    <col min="11528" max="11528" width="10.625" style="69" bestFit="1" customWidth="1"/>
    <col min="11529" max="11530" width="10" style="69"/>
    <col min="11531" max="11532" width="10.125" style="69" bestFit="1" customWidth="1"/>
    <col min="11533" max="11776" width="10" style="69"/>
    <col min="11777" max="11777" width="28.125" style="69" customWidth="1"/>
    <col min="11778" max="11778" width="10.625" style="69" customWidth="1"/>
    <col min="11779" max="11779" width="11.125" style="69" customWidth="1"/>
    <col min="11780" max="11780" width="10" style="69"/>
    <col min="11781" max="11781" width="11.125" style="69" customWidth="1"/>
    <col min="11782" max="11782" width="11.625" style="69" customWidth="1"/>
    <col min="11783" max="11783" width="10" style="69"/>
    <col min="11784" max="11784" width="10.625" style="69" bestFit="1" customWidth="1"/>
    <col min="11785" max="11786" width="10" style="69"/>
    <col min="11787" max="11788" width="10.125" style="69" bestFit="1" customWidth="1"/>
    <col min="11789" max="12032" width="10" style="69"/>
    <col min="12033" max="12033" width="28.125" style="69" customWidth="1"/>
    <col min="12034" max="12034" width="10.625" style="69" customWidth="1"/>
    <col min="12035" max="12035" width="11.125" style="69" customWidth="1"/>
    <col min="12036" max="12036" width="10" style="69"/>
    <col min="12037" max="12037" width="11.125" style="69" customWidth="1"/>
    <col min="12038" max="12038" width="11.625" style="69" customWidth="1"/>
    <col min="12039" max="12039" width="10" style="69"/>
    <col min="12040" max="12040" width="10.625" style="69" bestFit="1" customWidth="1"/>
    <col min="12041" max="12042" width="10" style="69"/>
    <col min="12043" max="12044" width="10.125" style="69" bestFit="1" customWidth="1"/>
    <col min="12045" max="12288" width="11" style="69"/>
    <col min="12289" max="12289" width="28.125" style="69" customWidth="1"/>
    <col min="12290" max="12290" width="10.625" style="69" customWidth="1"/>
    <col min="12291" max="12291" width="11.125" style="69" customWidth="1"/>
    <col min="12292" max="12292" width="10" style="69"/>
    <col min="12293" max="12293" width="11.125" style="69" customWidth="1"/>
    <col min="12294" max="12294" width="11.625" style="69" customWidth="1"/>
    <col min="12295" max="12295" width="10" style="69"/>
    <col min="12296" max="12296" width="10.625" style="69" bestFit="1" customWidth="1"/>
    <col min="12297" max="12298" width="10" style="69"/>
    <col min="12299" max="12300" width="10.125" style="69" bestFit="1" customWidth="1"/>
    <col min="12301" max="12544" width="10" style="69"/>
    <col min="12545" max="12545" width="28.125" style="69" customWidth="1"/>
    <col min="12546" max="12546" width="10.625" style="69" customWidth="1"/>
    <col min="12547" max="12547" width="11.125" style="69" customWidth="1"/>
    <col min="12548" max="12548" width="10" style="69"/>
    <col min="12549" max="12549" width="11.125" style="69" customWidth="1"/>
    <col min="12550" max="12550" width="11.625" style="69" customWidth="1"/>
    <col min="12551" max="12551" width="10" style="69"/>
    <col min="12552" max="12552" width="10.625" style="69" bestFit="1" customWidth="1"/>
    <col min="12553" max="12554" width="10" style="69"/>
    <col min="12555" max="12556" width="10.125" style="69" bestFit="1" customWidth="1"/>
    <col min="12557" max="12800" width="10" style="69"/>
    <col min="12801" max="12801" width="28.125" style="69" customWidth="1"/>
    <col min="12802" max="12802" width="10.625" style="69" customWidth="1"/>
    <col min="12803" max="12803" width="11.125" style="69" customWidth="1"/>
    <col min="12804" max="12804" width="10" style="69"/>
    <col min="12805" max="12805" width="11.125" style="69" customWidth="1"/>
    <col min="12806" max="12806" width="11.625" style="69" customWidth="1"/>
    <col min="12807" max="12807" width="10" style="69"/>
    <col min="12808" max="12808" width="10.625" style="69" bestFit="1" customWidth="1"/>
    <col min="12809" max="12810" width="10" style="69"/>
    <col min="12811" max="12812" width="10.125" style="69" bestFit="1" customWidth="1"/>
    <col min="12813" max="13056" width="10" style="69"/>
    <col min="13057" max="13057" width="28.125" style="69" customWidth="1"/>
    <col min="13058" max="13058" width="10.625" style="69" customWidth="1"/>
    <col min="13059" max="13059" width="11.125" style="69" customWidth="1"/>
    <col min="13060" max="13060" width="10" style="69"/>
    <col min="13061" max="13061" width="11.125" style="69" customWidth="1"/>
    <col min="13062" max="13062" width="11.625" style="69" customWidth="1"/>
    <col min="13063" max="13063" width="10" style="69"/>
    <col min="13064" max="13064" width="10.625" style="69" bestFit="1" customWidth="1"/>
    <col min="13065" max="13066" width="10" style="69"/>
    <col min="13067" max="13068" width="10.125" style="69" bestFit="1" customWidth="1"/>
    <col min="13069" max="13312" width="11" style="69"/>
    <col min="13313" max="13313" width="28.125" style="69" customWidth="1"/>
    <col min="13314" max="13314" width="10.625" style="69" customWidth="1"/>
    <col min="13315" max="13315" width="11.125" style="69" customWidth="1"/>
    <col min="13316" max="13316" width="10" style="69"/>
    <col min="13317" max="13317" width="11.125" style="69" customWidth="1"/>
    <col min="13318" max="13318" width="11.625" style="69" customWidth="1"/>
    <col min="13319" max="13319" width="10" style="69"/>
    <col min="13320" max="13320" width="10.625" style="69" bestFit="1" customWidth="1"/>
    <col min="13321" max="13322" width="10" style="69"/>
    <col min="13323" max="13324" width="10.125" style="69" bestFit="1" customWidth="1"/>
    <col min="13325" max="13568" width="10" style="69"/>
    <col min="13569" max="13569" width="28.125" style="69" customWidth="1"/>
    <col min="13570" max="13570" width="10.625" style="69" customWidth="1"/>
    <col min="13571" max="13571" width="11.125" style="69" customWidth="1"/>
    <col min="13572" max="13572" width="10" style="69"/>
    <col min="13573" max="13573" width="11.125" style="69" customWidth="1"/>
    <col min="13574" max="13574" width="11.625" style="69" customWidth="1"/>
    <col min="13575" max="13575" width="10" style="69"/>
    <col min="13576" max="13576" width="10.625" style="69" bestFit="1" customWidth="1"/>
    <col min="13577" max="13578" width="10" style="69"/>
    <col min="13579" max="13580" width="10.125" style="69" bestFit="1" customWidth="1"/>
    <col min="13581" max="13824" width="10" style="69"/>
    <col min="13825" max="13825" width="28.125" style="69" customWidth="1"/>
    <col min="13826" max="13826" width="10.625" style="69" customWidth="1"/>
    <col min="13827" max="13827" width="11.125" style="69" customWidth="1"/>
    <col min="13828" max="13828" width="10" style="69"/>
    <col min="13829" max="13829" width="11.125" style="69" customWidth="1"/>
    <col min="13830" max="13830" width="11.625" style="69" customWidth="1"/>
    <col min="13831" max="13831" width="10" style="69"/>
    <col min="13832" max="13832" width="10.625" style="69" bestFit="1" customWidth="1"/>
    <col min="13833" max="13834" width="10" style="69"/>
    <col min="13835" max="13836" width="10.125" style="69" bestFit="1" customWidth="1"/>
    <col min="13837" max="14080" width="10" style="69"/>
    <col min="14081" max="14081" width="28.125" style="69" customWidth="1"/>
    <col min="14082" max="14082" width="10.625" style="69" customWidth="1"/>
    <col min="14083" max="14083" width="11.125" style="69" customWidth="1"/>
    <col min="14084" max="14084" width="10" style="69"/>
    <col min="14085" max="14085" width="11.125" style="69" customWidth="1"/>
    <col min="14086" max="14086" width="11.625" style="69" customWidth="1"/>
    <col min="14087" max="14087" width="10" style="69"/>
    <col min="14088" max="14088" width="10.625" style="69" bestFit="1" customWidth="1"/>
    <col min="14089" max="14090" width="10" style="69"/>
    <col min="14091" max="14092" width="10.125" style="69" bestFit="1" customWidth="1"/>
    <col min="14093" max="14336" width="11" style="69"/>
    <col min="14337" max="14337" width="28.125" style="69" customWidth="1"/>
    <col min="14338" max="14338" width="10.625" style="69" customWidth="1"/>
    <col min="14339" max="14339" width="11.125" style="69" customWidth="1"/>
    <col min="14340" max="14340" width="10" style="69"/>
    <col min="14341" max="14341" width="11.125" style="69" customWidth="1"/>
    <col min="14342" max="14342" width="11.625" style="69" customWidth="1"/>
    <col min="14343" max="14343" width="10" style="69"/>
    <col min="14344" max="14344" width="10.625" style="69" bestFit="1" customWidth="1"/>
    <col min="14345" max="14346" width="10" style="69"/>
    <col min="14347" max="14348" width="10.125" style="69" bestFit="1" customWidth="1"/>
    <col min="14349" max="14592" width="10" style="69"/>
    <col min="14593" max="14593" width="28.125" style="69" customWidth="1"/>
    <col min="14594" max="14594" width="10.625" style="69" customWidth="1"/>
    <col min="14595" max="14595" width="11.125" style="69" customWidth="1"/>
    <col min="14596" max="14596" width="10" style="69"/>
    <col min="14597" max="14597" width="11.125" style="69" customWidth="1"/>
    <col min="14598" max="14598" width="11.625" style="69" customWidth="1"/>
    <col min="14599" max="14599" width="10" style="69"/>
    <col min="14600" max="14600" width="10.625" style="69" bestFit="1" customWidth="1"/>
    <col min="14601" max="14602" width="10" style="69"/>
    <col min="14603" max="14604" width="10.125" style="69" bestFit="1" customWidth="1"/>
    <col min="14605" max="14848" width="10" style="69"/>
    <col min="14849" max="14849" width="28.125" style="69" customWidth="1"/>
    <col min="14850" max="14850" width="10.625" style="69" customWidth="1"/>
    <col min="14851" max="14851" width="11.125" style="69" customWidth="1"/>
    <col min="14852" max="14852" width="10" style="69"/>
    <col min="14853" max="14853" width="11.125" style="69" customWidth="1"/>
    <col min="14854" max="14854" width="11.625" style="69" customWidth="1"/>
    <col min="14855" max="14855" width="10" style="69"/>
    <col min="14856" max="14856" width="10.625" style="69" bestFit="1" customWidth="1"/>
    <col min="14857" max="14858" width="10" style="69"/>
    <col min="14859" max="14860" width="10.125" style="69" bestFit="1" customWidth="1"/>
    <col min="14861" max="15104" width="10" style="69"/>
    <col min="15105" max="15105" width="28.125" style="69" customWidth="1"/>
    <col min="15106" max="15106" width="10.625" style="69" customWidth="1"/>
    <col min="15107" max="15107" width="11.125" style="69" customWidth="1"/>
    <col min="15108" max="15108" width="10" style="69"/>
    <col min="15109" max="15109" width="11.125" style="69" customWidth="1"/>
    <col min="15110" max="15110" width="11.625" style="69" customWidth="1"/>
    <col min="15111" max="15111" width="10" style="69"/>
    <col min="15112" max="15112" width="10.625" style="69" bestFit="1" customWidth="1"/>
    <col min="15113" max="15114" width="10" style="69"/>
    <col min="15115" max="15116" width="10.125" style="69" bestFit="1" customWidth="1"/>
    <col min="15117" max="15360" width="11" style="69"/>
    <col min="15361" max="15361" width="28.125" style="69" customWidth="1"/>
    <col min="15362" max="15362" width="10.625" style="69" customWidth="1"/>
    <col min="15363" max="15363" width="11.125" style="69" customWidth="1"/>
    <col min="15364" max="15364" width="10" style="69"/>
    <col min="15365" max="15365" width="11.125" style="69" customWidth="1"/>
    <col min="15366" max="15366" width="11.625" style="69" customWidth="1"/>
    <col min="15367" max="15367" width="10" style="69"/>
    <col min="15368" max="15368" width="10.625" style="69" bestFit="1" customWidth="1"/>
    <col min="15369" max="15370" width="10" style="69"/>
    <col min="15371" max="15372" width="10.125" style="69" bestFit="1" customWidth="1"/>
    <col min="15373" max="15616" width="10" style="69"/>
    <col min="15617" max="15617" width="28.125" style="69" customWidth="1"/>
    <col min="15618" max="15618" width="10.625" style="69" customWidth="1"/>
    <col min="15619" max="15619" width="11.125" style="69" customWidth="1"/>
    <col min="15620" max="15620" width="10" style="69"/>
    <col min="15621" max="15621" width="11.125" style="69" customWidth="1"/>
    <col min="15622" max="15622" width="11.625" style="69" customWidth="1"/>
    <col min="15623" max="15623" width="10" style="69"/>
    <col min="15624" max="15624" width="10.625" style="69" bestFit="1" customWidth="1"/>
    <col min="15625" max="15626" width="10" style="69"/>
    <col min="15627" max="15628" width="10.125" style="69" bestFit="1" customWidth="1"/>
    <col min="15629" max="15872" width="10" style="69"/>
    <col min="15873" max="15873" width="28.125" style="69" customWidth="1"/>
    <col min="15874" max="15874" width="10.625" style="69" customWidth="1"/>
    <col min="15875" max="15875" width="11.125" style="69" customWidth="1"/>
    <col min="15876" max="15876" width="10" style="69"/>
    <col min="15877" max="15877" width="11.125" style="69" customWidth="1"/>
    <col min="15878" max="15878" width="11.625" style="69" customWidth="1"/>
    <col min="15879" max="15879" width="10" style="69"/>
    <col min="15880" max="15880" width="10.625" style="69" bestFit="1" customWidth="1"/>
    <col min="15881" max="15882" width="10" style="69"/>
    <col min="15883" max="15884" width="10.125" style="69" bestFit="1" customWidth="1"/>
    <col min="15885" max="16128" width="10" style="69"/>
    <col min="16129" max="16129" width="28.125" style="69" customWidth="1"/>
    <col min="16130" max="16130" width="10.625" style="69" customWidth="1"/>
    <col min="16131" max="16131" width="11.125" style="69" customWidth="1"/>
    <col min="16132" max="16132" width="10" style="69"/>
    <col min="16133" max="16133" width="11.125" style="69" customWidth="1"/>
    <col min="16134" max="16134" width="11.625" style="69" customWidth="1"/>
    <col min="16135" max="16135" width="10" style="69"/>
    <col min="16136" max="16136" width="10.625" style="69" bestFit="1" customWidth="1"/>
    <col min="16137" max="16138" width="10" style="69"/>
    <col min="16139" max="16140" width="10.125" style="69" bestFit="1" customWidth="1"/>
    <col min="16141" max="16384" width="11" style="69"/>
  </cols>
  <sheetData>
    <row r="1" spans="1:9" ht="14.25" x14ac:dyDescent="0.2">
      <c r="A1" s="6" t="s">
        <v>5</v>
      </c>
      <c r="B1" s="3"/>
      <c r="C1" s="3"/>
      <c r="D1" s="3"/>
      <c r="E1" s="3"/>
      <c r="F1" s="3"/>
      <c r="G1" s="3"/>
      <c r="H1" s="3"/>
      <c r="I1"/>
    </row>
    <row r="2" spans="1:9" ht="15.75" x14ac:dyDescent="0.25">
      <c r="A2" s="2"/>
      <c r="B2" s="89"/>
      <c r="C2" s="3"/>
      <c r="D2" s="3"/>
      <c r="E2" s="3"/>
      <c r="F2" s="3"/>
      <c r="G2" s="3"/>
      <c r="H2" s="55" t="s">
        <v>151</v>
      </c>
      <c r="I2"/>
    </row>
    <row r="3" spans="1:9" ht="14.25" x14ac:dyDescent="0.2">
      <c r="A3" s="56"/>
      <c r="B3" s="772">
        <f>INDICE!A3</f>
        <v>45444</v>
      </c>
      <c r="C3" s="773"/>
      <c r="D3" s="773" t="s">
        <v>115</v>
      </c>
      <c r="E3" s="773"/>
      <c r="F3" s="773" t="s">
        <v>116</v>
      </c>
      <c r="G3" s="773"/>
      <c r="H3" s="773"/>
      <c r="I3"/>
    </row>
    <row r="4" spans="1:9" ht="14.25" x14ac:dyDescent="0.2">
      <c r="A4" s="66"/>
      <c r="B4" s="63" t="s">
        <v>47</v>
      </c>
      <c r="C4" s="63" t="s">
        <v>418</v>
      </c>
      <c r="D4" s="63" t="s">
        <v>47</v>
      </c>
      <c r="E4" s="63" t="s">
        <v>418</v>
      </c>
      <c r="F4" s="63" t="s">
        <v>47</v>
      </c>
      <c r="G4" s="64" t="s">
        <v>418</v>
      </c>
      <c r="H4" s="64" t="s">
        <v>121</v>
      </c>
      <c r="I4"/>
    </row>
    <row r="5" spans="1:9" ht="14.25" x14ac:dyDescent="0.2">
      <c r="A5" s="3" t="s">
        <v>508</v>
      </c>
      <c r="B5" s="301">
        <v>197.25011999999995</v>
      </c>
      <c r="C5" s="72">
        <v>23.051587685790629</v>
      </c>
      <c r="D5" s="71">
        <v>1184.5549899999999</v>
      </c>
      <c r="E5" s="72">
        <v>8.8773525205692234</v>
      </c>
      <c r="F5" s="71">
        <v>2193.59114</v>
      </c>
      <c r="G5" s="72">
        <v>5.6262683112393876</v>
      </c>
      <c r="H5" s="304">
        <v>3.741169777798079</v>
      </c>
      <c r="I5"/>
    </row>
    <row r="6" spans="1:9" ht="14.25" x14ac:dyDescent="0.2">
      <c r="A6" s="3" t="s">
        <v>48</v>
      </c>
      <c r="B6" s="302">
        <v>542.64366000000018</v>
      </c>
      <c r="C6" s="59">
        <v>1.8688941307288525</v>
      </c>
      <c r="D6" s="58">
        <v>3082.0334300000004</v>
      </c>
      <c r="E6" s="59">
        <v>8.0161603040003051</v>
      </c>
      <c r="F6" s="58">
        <v>6296.9977900000004</v>
      </c>
      <c r="G6" s="59">
        <v>6.5319374020822805</v>
      </c>
      <c r="H6" s="305">
        <v>10.739529984976734</v>
      </c>
      <c r="I6"/>
    </row>
    <row r="7" spans="1:9" ht="14.25" x14ac:dyDescent="0.2">
      <c r="A7" s="3" t="s">
        <v>49</v>
      </c>
      <c r="B7" s="302">
        <v>665.91422000000046</v>
      </c>
      <c r="C7" s="59">
        <v>13.719493420616608</v>
      </c>
      <c r="D7" s="58">
        <v>3437.7332900000001</v>
      </c>
      <c r="E7" s="59">
        <v>13.035861679759625</v>
      </c>
      <c r="F7" s="58">
        <v>7039.3257700000013</v>
      </c>
      <c r="G7" s="59">
        <v>12.486980721929324</v>
      </c>
      <c r="H7" s="305">
        <v>12.005570384825313</v>
      </c>
      <c r="I7"/>
    </row>
    <row r="8" spans="1:9" ht="14.25" x14ac:dyDescent="0.2">
      <c r="A8" s="3" t="s">
        <v>122</v>
      </c>
      <c r="B8" s="302">
        <v>2340.7533200000003</v>
      </c>
      <c r="C8" s="59">
        <v>-7.2382871428477342</v>
      </c>
      <c r="D8" s="58">
        <v>14876.881950000001</v>
      </c>
      <c r="E8" s="59">
        <v>1.1347671969620772</v>
      </c>
      <c r="F8" s="58">
        <v>29695.89244</v>
      </c>
      <c r="G8" s="59">
        <v>-3.2146342816371227</v>
      </c>
      <c r="H8" s="305">
        <v>50.646345754875021</v>
      </c>
      <c r="I8"/>
    </row>
    <row r="9" spans="1:9" ht="14.25" x14ac:dyDescent="0.2">
      <c r="A9" s="3" t="s">
        <v>123</v>
      </c>
      <c r="B9" s="302">
        <v>689.28072000000009</v>
      </c>
      <c r="C9" s="59">
        <v>8.8066935747005939</v>
      </c>
      <c r="D9" s="58">
        <v>4339.0758900000019</v>
      </c>
      <c r="E9" s="59">
        <v>9.148730333564675</v>
      </c>
      <c r="F9" s="58">
        <v>8399.3898100000006</v>
      </c>
      <c r="G9" s="73">
        <v>6.9910597737054134</v>
      </c>
      <c r="H9" s="305">
        <v>14.325159659934236</v>
      </c>
      <c r="I9"/>
    </row>
    <row r="10" spans="1:9" ht="14.25" x14ac:dyDescent="0.2">
      <c r="A10" s="3" t="s">
        <v>586</v>
      </c>
      <c r="B10" s="302">
        <v>375.53899999999999</v>
      </c>
      <c r="C10" s="330">
        <v>6.5159431141970581</v>
      </c>
      <c r="D10" s="58">
        <v>2564.8723834383895</v>
      </c>
      <c r="E10" s="59">
        <v>13.012525558553744</v>
      </c>
      <c r="F10" s="58">
        <v>5008.6333834383895</v>
      </c>
      <c r="G10" s="59">
        <v>14.71690843710382</v>
      </c>
      <c r="H10" s="305">
        <v>8.5422244375906082</v>
      </c>
      <c r="I10"/>
    </row>
    <row r="11" spans="1:9" ht="14.25" x14ac:dyDescent="0.2">
      <c r="A11" s="60" t="s">
        <v>587</v>
      </c>
      <c r="B11" s="61">
        <v>4811.3810400000011</v>
      </c>
      <c r="C11" s="62">
        <v>0.48780469670208104</v>
      </c>
      <c r="D11" s="61">
        <v>29485.151933438392</v>
      </c>
      <c r="E11" s="62">
        <v>5.5399180799847478</v>
      </c>
      <c r="F11" s="61">
        <v>58633.830333438396</v>
      </c>
      <c r="G11" s="62">
        <v>2.6064338239084859</v>
      </c>
      <c r="H11" s="62">
        <v>100</v>
      </c>
      <c r="I11"/>
    </row>
    <row r="12" spans="1:9" ht="14.25" x14ac:dyDescent="0.2">
      <c r="A12" s="3"/>
      <c r="B12" s="3"/>
      <c r="C12" s="3"/>
      <c r="D12" s="3"/>
      <c r="E12" s="3"/>
      <c r="F12" s="3"/>
      <c r="G12" s="3"/>
      <c r="H12" s="79" t="s">
        <v>220</v>
      </c>
      <c r="I12"/>
    </row>
    <row r="13" spans="1:9" ht="14.25" x14ac:dyDescent="0.2">
      <c r="A13" s="80" t="s">
        <v>476</v>
      </c>
      <c r="B13" s="3"/>
      <c r="C13" s="3"/>
      <c r="D13" s="3"/>
      <c r="E13" s="3"/>
      <c r="F13" s="3"/>
      <c r="G13" s="3"/>
      <c r="H13" s="3"/>
      <c r="I13"/>
    </row>
    <row r="14" spans="1:9" ht="14.25" x14ac:dyDescent="0.2">
      <c r="A14" s="80" t="s">
        <v>419</v>
      </c>
      <c r="B14" s="58"/>
      <c r="C14" s="3"/>
      <c r="D14" s="3"/>
      <c r="E14" s="3"/>
      <c r="F14" s="3"/>
      <c r="G14" s="3"/>
      <c r="H14" s="3"/>
      <c r="I14"/>
    </row>
    <row r="15" spans="1:9" ht="14.25" x14ac:dyDescent="0.2">
      <c r="A15" s="80" t="s">
        <v>420</v>
      </c>
      <c r="B15" s="3"/>
      <c r="C15" s="3"/>
      <c r="D15" s="3"/>
      <c r="E15" s="3"/>
      <c r="F15" s="3"/>
      <c r="G15" s="3"/>
      <c r="H15" s="3"/>
      <c r="I15"/>
    </row>
    <row r="16" spans="1:9" ht="14.25" x14ac:dyDescent="0.2">
      <c r="A16" s="133" t="s">
        <v>529</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C10">
    <cfRule type="cellIs" dxfId="223" priority="6" operator="equal">
      <formula>0</formula>
    </cfRule>
    <cfRule type="cellIs" dxfId="222" priority="7" operator="between">
      <formula>0</formula>
      <formula>0.5</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election activeCell="E15" sqref="E15"/>
    </sheetView>
  </sheetViews>
  <sheetFormatPr baseColWidth="10" defaultColWidth="11" defaultRowHeight="14.25" x14ac:dyDescent="0.2"/>
  <cols>
    <col min="1" max="1" width="26.625" style="1" customWidth="1"/>
    <col min="2" max="13" width="8.625" style="1" customWidth="1"/>
    <col min="14" max="16384" width="11" style="1"/>
  </cols>
  <sheetData>
    <row r="1" spans="1:13" x14ac:dyDescent="0.2">
      <c r="A1" s="158" t="s">
        <v>360</v>
      </c>
    </row>
    <row r="2" spans="1:13" x14ac:dyDescent="0.2">
      <c r="A2" s="158"/>
      <c r="M2" s="161"/>
    </row>
    <row r="3" spans="1:13" x14ac:dyDescent="0.2">
      <c r="A3" s="190"/>
      <c r="B3" s="145">
        <v>2023</v>
      </c>
      <c r="C3" s="145" t="s">
        <v>506</v>
      </c>
      <c r="D3" s="145" t="s">
        <v>506</v>
      </c>
      <c r="E3" s="145" t="s">
        <v>506</v>
      </c>
      <c r="F3" s="145" t="s">
        <v>506</v>
      </c>
      <c r="G3" s="145" t="s">
        <v>506</v>
      </c>
      <c r="H3" s="145">
        <v>2024</v>
      </c>
      <c r="I3" s="145" t="s">
        <v>506</v>
      </c>
      <c r="J3" s="145" t="s">
        <v>506</v>
      </c>
      <c r="K3" s="145" t="s">
        <v>506</v>
      </c>
      <c r="L3" s="145" t="s">
        <v>506</v>
      </c>
      <c r="M3" s="145" t="s">
        <v>506</v>
      </c>
    </row>
    <row r="4" spans="1:13" x14ac:dyDescent="0.2">
      <c r="B4" s="537">
        <v>45108</v>
      </c>
      <c r="C4" s="537">
        <v>45139</v>
      </c>
      <c r="D4" s="537">
        <v>45170</v>
      </c>
      <c r="E4" s="537">
        <v>45200</v>
      </c>
      <c r="F4" s="537">
        <v>45231</v>
      </c>
      <c r="G4" s="537">
        <v>45261</v>
      </c>
      <c r="H4" s="537">
        <v>45292</v>
      </c>
      <c r="I4" s="537">
        <v>45323</v>
      </c>
      <c r="J4" s="537">
        <v>45352</v>
      </c>
      <c r="K4" s="537">
        <v>45383</v>
      </c>
      <c r="L4" s="537">
        <v>45413</v>
      </c>
      <c r="M4" s="537">
        <v>45444</v>
      </c>
    </row>
    <row r="5" spans="1:13" x14ac:dyDescent="0.2">
      <c r="A5" s="552" t="s">
        <v>536</v>
      </c>
      <c r="B5" s="539">
        <v>2.5537894736842106</v>
      </c>
      <c r="C5" s="539">
        <v>2.5831739130434781</v>
      </c>
      <c r="D5" s="539">
        <v>2.6369500000000001</v>
      </c>
      <c r="E5" s="539">
        <v>2.9874545454545451</v>
      </c>
      <c r="F5" s="539">
        <v>2.7060526315789475</v>
      </c>
      <c r="G5" s="539">
        <v>2.5220999999999996</v>
      </c>
      <c r="H5" s="539">
        <v>3.1761428571428576</v>
      </c>
      <c r="I5" s="539">
        <v>1.7217499999999997</v>
      </c>
      <c r="J5" s="539">
        <v>1.4928000000000003</v>
      </c>
      <c r="K5" s="539">
        <v>1.5985909090909092</v>
      </c>
      <c r="L5" s="539">
        <v>2.1205000000000007</v>
      </c>
      <c r="M5" s="539">
        <v>2.5355263157894741</v>
      </c>
    </row>
    <row r="6" spans="1:13" x14ac:dyDescent="0.2">
      <c r="A6" s="18" t="s">
        <v>537</v>
      </c>
      <c r="B6" s="539">
        <v>71.13095238095238</v>
      </c>
      <c r="C6" s="539">
        <v>83.586363636363629</v>
      </c>
      <c r="D6" s="539">
        <v>92.125238095238103</v>
      </c>
      <c r="E6" s="539">
        <v>104.87045454545454</v>
      </c>
      <c r="F6" s="539">
        <v>105.75681818181819</v>
      </c>
      <c r="G6" s="539">
        <v>84.622631578947363</v>
      </c>
      <c r="H6" s="539">
        <v>74.245454545454535</v>
      </c>
      <c r="I6" s="539">
        <v>63.224761904761898</v>
      </c>
      <c r="J6" s="539">
        <v>68.255499999999998</v>
      </c>
      <c r="K6" s="539">
        <v>71.838095238095235</v>
      </c>
      <c r="L6" s="539">
        <v>76.418636363636367</v>
      </c>
      <c r="M6" s="539">
        <v>81.691052631578941</v>
      </c>
    </row>
    <row r="7" spans="1:13" x14ac:dyDescent="0.2">
      <c r="A7" s="514" t="s">
        <v>538</v>
      </c>
      <c r="B7" s="539">
        <v>29.54190476190476</v>
      </c>
      <c r="C7" s="539">
        <v>33.476818181818189</v>
      </c>
      <c r="D7" s="539">
        <v>36.526666666666664</v>
      </c>
      <c r="E7" s="539">
        <v>43.264545454545448</v>
      </c>
      <c r="F7" s="539">
        <v>43.26909090909092</v>
      </c>
      <c r="G7" s="539">
        <v>35.478421052631575</v>
      </c>
      <c r="H7" s="539">
        <v>29.753636363636364</v>
      </c>
      <c r="I7" s="539">
        <v>25.630476190476191</v>
      </c>
      <c r="J7" s="539">
        <v>26.675000000000001</v>
      </c>
      <c r="K7" s="539">
        <v>29.131428571428575</v>
      </c>
      <c r="L7" s="539">
        <v>31.903478260869566</v>
      </c>
      <c r="M7" s="579">
        <v>34.263500000000001</v>
      </c>
    </row>
    <row r="8" spans="1:13" x14ac:dyDescent="0.2">
      <c r="A8" s="440" t="s">
        <v>539</v>
      </c>
      <c r="B8" s="580">
        <v>29.849999999999994</v>
      </c>
      <c r="C8" s="580">
        <v>34.105161290322577</v>
      </c>
      <c r="D8" s="580">
        <v>37.066000000000003</v>
      </c>
      <c r="E8" s="580">
        <v>43.046451612903233</v>
      </c>
      <c r="F8" s="580">
        <v>38.041666666666657</v>
      </c>
      <c r="G8" s="580">
        <v>34.3116129032258</v>
      </c>
      <c r="H8" s="580">
        <v>29.842258064516137</v>
      </c>
      <c r="I8" s="580">
        <v>25.343103448275858</v>
      </c>
      <c r="J8" s="580">
        <v>26.866774193548387</v>
      </c>
      <c r="K8" s="580">
        <v>29.221666666666668</v>
      </c>
      <c r="L8" s="580">
        <v>32.00516129032259</v>
      </c>
      <c r="M8" s="580">
        <v>34.541666666666664</v>
      </c>
    </row>
    <row r="9" spans="1:13" x14ac:dyDescent="0.2">
      <c r="M9" s="161" t="s">
        <v>540</v>
      </c>
    </row>
    <row r="10" spans="1:13" x14ac:dyDescent="0.2">
      <c r="A10" s="443"/>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election activeCell="I5" sqref="I5"/>
    </sheetView>
  </sheetViews>
  <sheetFormatPr baseColWidth="10" defaultColWidth="11" defaultRowHeight="14.25" x14ac:dyDescent="0.2"/>
  <cols>
    <col min="1" max="1" width="19.62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43"/>
      <c r="H2" s="245"/>
      <c r="I2" s="244" t="s">
        <v>151</v>
      </c>
    </row>
    <row r="3" spans="1:71" s="69" customFormat="1" ht="12.75" x14ac:dyDescent="0.2">
      <c r="A3" s="70"/>
      <c r="B3" s="823">
        <f>INDICE!A3</f>
        <v>45444</v>
      </c>
      <c r="C3" s="824">
        <v>41671</v>
      </c>
      <c r="D3" s="823">
        <f>DATE(YEAR(B3),MONTH(B3)-1,1)</f>
        <v>45413</v>
      </c>
      <c r="E3" s="824"/>
      <c r="F3" s="823">
        <f>DATE(YEAR(B3)-1,MONTH(B3),1)</f>
        <v>45078</v>
      </c>
      <c r="G3" s="824"/>
      <c r="H3" s="765" t="s">
        <v>418</v>
      </c>
      <c r="I3" s="765"/>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626">
        <f>D3</f>
        <v>45413</v>
      </c>
      <c r="I4" s="281">
        <f>F3</f>
        <v>45078</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2" t="s">
        <v>362</v>
      </c>
      <c r="B5" s="235">
        <v>5737.6819999999998</v>
      </c>
      <c r="C5" s="445">
        <v>37.389263681967464</v>
      </c>
      <c r="D5" s="235">
        <v>5762.22</v>
      </c>
      <c r="E5" s="445">
        <v>37.30948897793386</v>
      </c>
      <c r="F5" s="235">
        <v>5739.9440000000004</v>
      </c>
      <c r="G5" s="445">
        <v>37.500378110724277</v>
      </c>
      <c r="H5" s="628">
        <v>-0.42584281752519804</v>
      </c>
      <c r="I5" s="241">
        <v>-3.9408049974017617E-2</v>
      </c>
      <c r="K5" s="240"/>
    </row>
    <row r="6" spans="1:71" s="13" customFormat="1" ht="15" x14ac:dyDescent="0.2">
      <c r="A6" s="16" t="s">
        <v>117</v>
      </c>
      <c r="B6" s="235">
        <v>9608.1190000000006</v>
      </c>
      <c r="C6" s="445">
        <v>62.610736318032544</v>
      </c>
      <c r="D6" s="235">
        <v>9682.1620000000003</v>
      </c>
      <c r="E6" s="445">
        <v>62.690511022066154</v>
      </c>
      <c r="F6" s="235">
        <v>9566.4189999999999</v>
      </c>
      <c r="G6" s="445">
        <v>62.499621889275723</v>
      </c>
      <c r="H6" s="241">
        <v>-0.76473622316998691</v>
      </c>
      <c r="I6" s="241">
        <v>0.43589978653455103</v>
      </c>
      <c r="K6" s="240"/>
    </row>
    <row r="7" spans="1:71" s="69" customFormat="1" ht="12.75" x14ac:dyDescent="0.2">
      <c r="A7" s="76" t="s">
        <v>114</v>
      </c>
      <c r="B7" s="77">
        <v>15345.800999999999</v>
      </c>
      <c r="C7" s="78">
        <v>100</v>
      </c>
      <c r="D7" s="77">
        <v>15444.382</v>
      </c>
      <c r="E7" s="78">
        <v>100</v>
      </c>
      <c r="F7" s="77">
        <v>15306.362999999999</v>
      </c>
      <c r="G7" s="78">
        <v>100</v>
      </c>
      <c r="H7" s="78">
        <v>-0.63829682534399979</v>
      </c>
      <c r="I7" s="629">
        <v>0.25765755065393459</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38"/>
      <c r="I8" s="161" t="s">
        <v>220</v>
      </c>
      <c r="J8" s="13"/>
      <c r="K8" s="240"/>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37" customFormat="1" ht="12.75" x14ac:dyDescent="0.2">
      <c r="A9" s="443" t="s">
        <v>490</v>
      </c>
      <c r="B9" s="238"/>
      <c r="C9" s="239"/>
      <c r="D9" s="238"/>
      <c r="E9" s="238"/>
      <c r="F9" s="238"/>
      <c r="G9" s="238"/>
      <c r="H9" s="238"/>
      <c r="I9" s="238"/>
      <c r="J9" s="238"/>
      <c r="K9" s="238"/>
      <c r="L9" s="238"/>
    </row>
    <row r="10" spans="1:71" x14ac:dyDescent="0.2">
      <c r="A10" s="444" t="s">
        <v>461</v>
      </c>
    </row>
    <row r="11" spans="1:71" x14ac:dyDescent="0.2">
      <c r="A11" s="443" t="s">
        <v>529</v>
      </c>
    </row>
  </sheetData>
  <mergeCells count="4">
    <mergeCell ref="B3:C3"/>
    <mergeCell ref="D3:E3"/>
    <mergeCell ref="F3:G3"/>
    <mergeCell ref="H3:I3"/>
  </mergeCells>
  <conditionalFormatting sqref="I5">
    <cfRule type="cellIs" dxfId="8" priority="1" operator="between">
      <formula>-0.05</formula>
      <formula>0</formula>
    </cfRule>
  </conditionalFormatting>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2"/>
  <sheetViews>
    <sheetView workbookViewId="0">
      <selection activeCell="H5" sqref="H5"/>
    </sheetView>
  </sheetViews>
  <sheetFormatPr baseColWidth="10" defaultColWidth="11" defaultRowHeight="14.25" x14ac:dyDescent="0.2"/>
  <cols>
    <col min="1" max="1" width="26.5" style="1" customWidth="1"/>
    <col min="2" max="2" width="9.625" style="1" customWidth="1"/>
    <col min="3" max="3" width="12.125" style="1" customWidth="1"/>
    <col min="4" max="4" width="9.625" style="1" customWidth="1"/>
    <col min="5" max="5" width="12.125" style="1" customWidth="1"/>
    <col min="6" max="6" width="9.625" style="1" customWidth="1"/>
    <col min="7" max="7" width="12.125" style="1" customWidth="1"/>
    <col min="8" max="9" width="11" style="1" customWidth="1"/>
    <col min="10" max="16384" width="11" style="1"/>
  </cols>
  <sheetData>
    <row r="1" spans="1:71" s="16" customFormat="1" ht="12.75" x14ac:dyDescent="0.2">
      <c r="A1" s="15" t="s">
        <v>41</v>
      </c>
    </row>
    <row r="2" spans="1:71" s="13" customFormat="1" ht="15.75" x14ac:dyDescent="0.25">
      <c r="A2" s="12"/>
      <c r="B2" s="243"/>
      <c r="H2" s="245"/>
      <c r="I2" s="244" t="s">
        <v>151</v>
      </c>
    </row>
    <row r="3" spans="1:71" s="69" customFormat="1" ht="12.75" x14ac:dyDescent="0.2">
      <c r="A3" s="70"/>
      <c r="B3" s="823">
        <f>INDICE!A3</f>
        <v>45444</v>
      </c>
      <c r="C3" s="824">
        <v>41671</v>
      </c>
      <c r="D3" s="823">
        <f>DATE(YEAR(B3),MONTH(B3)-1,1)</f>
        <v>45413</v>
      </c>
      <c r="E3" s="824"/>
      <c r="F3" s="823">
        <f>DATE(YEAR(B3)-1,MONTH(B3),1)</f>
        <v>45078</v>
      </c>
      <c r="G3" s="824"/>
      <c r="H3" s="765" t="s">
        <v>418</v>
      </c>
      <c r="I3" s="765"/>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281">
        <f>D3</f>
        <v>45413</v>
      </c>
      <c r="I4" s="281">
        <f>F3</f>
        <v>45078</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2" t="s">
        <v>463</v>
      </c>
      <c r="B5" s="235">
        <v>5490.9</v>
      </c>
      <c r="C5" s="445">
        <v>36.214834924704334</v>
      </c>
      <c r="D5" s="235">
        <v>5490.893</v>
      </c>
      <c r="E5" s="445">
        <v>35.477036886958381</v>
      </c>
      <c r="F5" s="235">
        <v>5619.0450000000001</v>
      </c>
      <c r="G5" s="445">
        <v>37.607537520864845</v>
      </c>
      <c r="H5" s="241">
        <v>1.2748381728813689E-4</v>
      </c>
      <c r="I5" s="438">
        <v>-2.2805476731366352</v>
      </c>
      <c r="K5" s="240"/>
    </row>
    <row r="6" spans="1:71" s="13" customFormat="1" ht="15" x14ac:dyDescent="0.2">
      <c r="A6" s="16" t="s">
        <v>512</v>
      </c>
      <c r="B6" s="235">
        <v>9671.1185800000003</v>
      </c>
      <c r="C6" s="445">
        <v>63.785165075295666</v>
      </c>
      <c r="D6" s="235">
        <v>9986.4226999999992</v>
      </c>
      <c r="E6" s="445">
        <v>64.522963113041627</v>
      </c>
      <c r="F6" s="235">
        <v>9322.2284000000036</v>
      </c>
      <c r="G6" s="445">
        <v>62.392462479135155</v>
      </c>
      <c r="H6" s="395">
        <v>-3.1573279989439951</v>
      </c>
      <c r="I6" s="395">
        <v>3.7425620251912788</v>
      </c>
      <c r="K6" s="240"/>
    </row>
    <row r="7" spans="1:71" s="69" customFormat="1" ht="12.75" x14ac:dyDescent="0.2">
      <c r="A7" s="76" t="s">
        <v>114</v>
      </c>
      <c r="B7" s="77">
        <v>15162.01858</v>
      </c>
      <c r="C7" s="78">
        <v>100</v>
      </c>
      <c r="D7" s="77">
        <v>15477.315699999999</v>
      </c>
      <c r="E7" s="78">
        <v>100</v>
      </c>
      <c r="F7" s="77">
        <v>14941.273400000004</v>
      </c>
      <c r="G7" s="78">
        <v>100</v>
      </c>
      <c r="H7" s="78">
        <v>-2.0371563526354852</v>
      </c>
      <c r="I7" s="78">
        <v>1.4774187854697591</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38"/>
      <c r="I8" s="161" t="s">
        <v>220</v>
      </c>
      <c r="J8" s="13"/>
      <c r="K8" s="240"/>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443" t="s">
        <v>490</v>
      </c>
    </row>
    <row r="10" spans="1:71" x14ac:dyDescent="0.2">
      <c r="A10" s="443" t="s">
        <v>461</v>
      </c>
    </row>
    <row r="11" spans="1:71" x14ac:dyDescent="0.2">
      <c r="A11" s="429" t="s">
        <v>529</v>
      </c>
    </row>
    <row r="12" spans="1:71" x14ac:dyDescent="0.2">
      <c r="C12" s="1" t="s">
        <v>366</v>
      </c>
    </row>
  </sheetData>
  <mergeCells count="4">
    <mergeCell ref="B3:C3"/>
    <mergeCell ref="D3:E3"/>
    <mergeCell ref="F3:G3"/>
    <mergeCell ref="H3:I3"/>
  </mergeCells>
  <conditionalFormatting sqref="H5">
    <cfRule type="cellIs" dxfId="7" priority="1" operator="between">
      <formula>0.05</formula>
      <formula>0</formula>
    </cfRule>
  </conditionalFormatting>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sqref="A1:F2"/>
    </sheetView>
  </sheetViews>
  <sheetFormatPr baseColWidth="10" defaultColWidth="11" defaultRowHeight="14.25" x14ac:dyDescent="0.2"/>
  <cols>
    <col min="1" max="1" width="11" style="1" customWidth="1"/>
    <col min="2" max="2" width="11" style="1"/>
    <col min="3" max="3" width="10.625" style="1" customWidth="1"/>
    <col min="4" max="4" width="11" style="1"/>
    <col min="5" max="5" width="13.125" style="1" customWidth="1"/>
    <col min="6" max="6" width="11" style="1"/>
    <col min="7" max="7" width="11.625" style="1" customWidth="1"/>
    <col min="8" max="8" width="11" style="1"/>
    <col min="9" max="9" width="11.625" style="1" customWidth="1"/>
    <col min="10" max="16384" width="11" style="1"/>
  </cols>
  <sheetData>
    <row r="1" spans="1:9" x14ac:dyDescent="0.2">
      <c r="A1" s="814" t="s">
        <v>499</v>
      </c>
      <c r="B1" s="814"/>
      <c r="C1" s="814"/>
      <c r="D1" s="814"/>
      <c r="E1" s="814"/>
      <c r="F1" s="814"/>
    </row>
    <row r="2" spans="1:9" x14ac:dyDescent="0.2">
      <c r="A2" s="815"/>
      <c r="B2" s="815"/>
      <c r="C2" s="815"/>
      <c r="D2" s="815"/>
      <c r="E2" s="815"/>
      <c r="F2" s="815"/>
      <c r="I2" s="161" t="s">
        <v>462</v>
      </c>
    </row>
    <row r="3" spans="1:9" x14ac:dyDescent="0.2">
      <c r="A3" s="249"/>
      <c r="B3" s="251"/>
      <c r="C3" s="251"/>
      <c r="D3" s="772">
        <f>INDICE!A3</f>
        <v>45444</v>
      </c>
      <c r="E3" s="772">
        <v>41671</v>
      </c>
      <c r="F3" s="772">
        <f>DATE(YEAR(D3),MONTH(D3)-1,1)</f>
        <v>45413</v>
      </c>
      <c r="G3" s="772"/>
      <c r="H3" s="776">
        <f>DATE(YEAR(D3)-1,MONTH(D3),1)</f>
        <v>45078</v>
      </c>
      <c r="I3" s="776"/>
    </row>
    <row r="4" spans="1:9" x14ac:dyDescent="0.2">
      <c r="A4" s="215"/>
      <c r="B4" s="216"/>
      <c r="C4" s="216"/>
      <c r="D4" s="82" t="s">
        <v>365</v>
      </c>
      <c r="E4" s="184" t="s">
        <v>106</v>
      </c>
      <c r="F4" s="82" t="s">
        <v>365</v>
      </c>
      <c r="G4" s="184" t="s">
        <v>106</v>
      </c>
      <c r="H4" s="82" t="s">
        <v>365</v>
      </c>
      <c r="I4" s="184" t="s">
        <v>106</v>
      </c>
    </row>
    <row r="5" spans="1:9" x14ac:dyDescent="0.2">
      <c r="A5" s="540" t="s">
        <v>364</v>
      </c>
      <c r="B5" s="166"/>
      <c r="C5" s="166"/>
      <c r="D5" s="395">
        <v>104.342304585104</v>
      </c>
      <c r="E5" s="448">
        <v>100</v>
      </c>
      <c r="F5" s="395">
        <v>104.89893032878551</v>
      </c>
      <c r="G5" s="448">
        <v>100</v>
      </c>
      <c r="H5" s="395">
        <v>113.17030456057778</v>
      </c>
      <c r="I5" s="448">
        <v>100</v>
      </c>
    </row>
    <row r="6" spans="1:9" x14ac:dyDescent="0.2">
      <c r="A6" s="581" t="s">
        <v>459</v>
      </c>
      <c r="B6" s="166"/>
      <c r="C6" s="166"/>
      <c r="D6" s="395">
        <v>66.233094296577946</v>
      </c>
      <c r="E6" s="448">
        <v>63.47674086741749</v>
      </c>
      <c r="F6" s="395">
        <v>66.78977006262582</v>
      </c>
      <c r="G6" s="448">
        <v>63.670592114987393</v>
      </c>
      <c r="H6" s="395">
        <v>70.684737421894027</v>
      </c>
      <c r="I6" s="448">
        <v>62.458732170379484</v>
      </c>
    </row>
    <row r="7" spans="1:9" x14ac:dyDescent="0.2">
      <c r="A7" s="581" t="s">
        <v>460</v>
      </c>
      <c r="B7" s="166"/>
      <c r="C7" s="166"/>
      <c r="D7" s="395">
        <v>38.109210288526057</v>
      </c>
      <c r="E7" s="448">
        <v>36.52325913258251</v>
      </c>
      <c r="F7" s="395">
        <v>38.109160266159691</v>
      </c>
      <c r="G7" s="448">
        <v>36.329407885012614</v>
      </c>
      <c r="H7" s="395">
        <v>42.485567138683756</v>
      </c>
      <c r="I7" s="448">
        <v>37.54126782962053</v>
      </c>
    </row>
    <row r="8" spans="1:9" x14ac:dyDescent="0.2">
      <c r="A8" s="541" t="s">
        <v>593</v>
      </c>
      <c r="B8" s="248"/>
      <c r="C8" s="248"/>
      <c r="D8" s="441">
        <v>90</v>
      </c>
      <c r="E8" s="449"/>
      <c r="F8" s="441">
        <v>90</v>
      </c>
      <c r="G8" s="449"/>
      <c r="H8" s="441">
        <v>90</v>
      </c>
      <c r="I8" s="449"/>
    </row>
    <row r="9" spans="1:9" x14ac:dyDescent="0.2">
      <c r="B9" s="133"/>
      <c r="C9" s="133"/>
      <c r="D9" s="133"/>
      <c r="E9" s="220"/>
      <c r="I9" s="161" t="s">
        <v>220</v>
      </c>
    </row>
    <row r="10" spans="1:9" x14ac:dyDescent="0.2">
      <c r="A10" s="402" t="s">
        <v>571</v>
      </c>
      <c r="B10" s="246"/>
      <c r="C10" s="246"/>
      <c r="D10" s="246"/>
      <c r="E10" s="246"/>
      <c r="F10" s="246"/>
      <c r="G10" s="246"/>
      <c r="H10" s="246"/>
      <c r="I10" s="246"/>
    </row>
    <row r="11" spans="1:9" x14ac:dyDescent="0.2">
      <c r="A11" s="402" t="s">
        <v>549</v>
      </c>
      <c r="B11" s="246"/>
      <c r="C11" s="246"/>
      <c r="D11" s="246"/>
      <c r="E11" s="246"/>
      <c r="F11" s="246"/>
      <c r="G11" s="246"/>
      <c r="H11" s="246"/>
      <c r="I11" s="246"/>
    </row>
    <row r="12" spans="1:9" x14ac:dyDescent="0.2">
      <c r="A12" s="246"/>
      <c r="B12" s="246"/>
      <c r="C12" s="246"/>
      <c r="D12" s="246"/>
      <c r="E12" s="246"/>
      <c r="F12" s="246"/>
      <c r="G12" s="246"/>
      <c r="H12" s="246"/>
      <c r="I12" s="246"/>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sqref="A1:D2"/>
    </sheetView>
  </sheetViews>
  <sheetFormatPr baseColWidth="10" defaultRowHeight="14.25" x14ac:dyDescent="0.2"/>
  <cols>
    <col min="1" max="1" width="14.125" customWidth="1"/>
    <col min="2" max="3" width="11.625" customWidth="1"/>
    <col min="4" max="5" width="12.5" customWidth="1"/>
    <col min="6" max="7" width="15.125" customWidth="1"/>
    <col min="8" max="9" width="10.125" customWidth="1"/>
    <col min="10" max="38" width="11" style="1"/>
  </cols>
  <sheetData>
    <row r="1" spans="1:40" x14ac:dyDescent="0.2">
      <c r="A1" s="814" t="s">
        <v>463</v>
      </c>
      <c r="B1" s="814"/>
      <c r="C1" s="814"/>
      <c r="D1" s="814"/>
      <c r="E1" s="250"/>
      <c r="F1" s="1"/>
      <c r="G1" s="1"/>
      <c r="H1" s="1"/>
      <c r="I1" s="1"/>
    </row>
    <row r="2" spans="1:40" ht="15" x14ac:dyDescent="0.2">
      <c r="A2" s="814"/>
      <c r="B2" s="814"/>
      <c r="C2" s="814"/>
      <c r="D2" s="814"/>
      <c r="E2" s="250"/>
      <c r="F2" s="1"/>
      <c r="G2" s="208"/>
      <c r="H2" s="245"/>
      <c r="I2" s="244" t="s">
        <v>151</v>
      </c>
    </row>
    <row r="3" spans="1:40" x14ac:dyDescent="0.2">
      <c r="A3" s="249"/>
      <c r="B3" s="823">
        <f>INDICE!A3</f>
        <v>45444</v>
      </c>
      <c r="C3" s="824">
        <v>41671</v>
      </c>
      <c r="D3" s="823">
        <f>DATE(YEAR(B3),MONTH(B3)-1,1)</f>
        <v>45413</v>
      </c>
      <c r="E3" s="824"/>
      <c r="F3" s="823">
        <f>DATE(YEAR(B3)-1,MONTH(B3),1)</f>
        <v>45078</v>
      </c>
      <c r="G3" s="824"/>
      <c r="H3" s="765" t="s">
        <v>418</v>
      </c>
      <c r="I3" s="765"/>
    </row>
    <row r="4" spans="1:40" x14ac:dyDescent="0.2">
      <c r="A4" s="215"/>
      <c r="B4" s="184" t="s">
        <v>47</v>
      </c>
      <c r="C4" s="184" t="s">
        <v>106</v>
      </c>
      <c r="D4" s="184" t="s">
        <v>47</v>
      </c>
      <c r="E4" s="184" t="s">
        <v>106</v>
      </c>
      <c r="F4" s="184" t="s">
        <v>47</v>
      </c>
      <c r="G4" s="184" t="s">
        <v>106</v>
      </c>
      <c r="H4" s="679">
        <f>D3</f>
        <v>45413</v>
      </c>
      <c r="I4" s="679">
        <f>F3</f>
        <v>45078</v>
      </c>
    </row>
    <row r="5" spans="1:40" x14ac:dyDescent="0.2">
      <c r="A5" s="540" t="s">
        <v>48</v>
      </c>
      <c r="B5" s="234">
        <v>531.51099999999997</v>
      </c>
      <c r="C5" s="241">
        <v>9.6798521189604614</v>
      </c>
      <c r="D5" s="234">
        <v>531.50400000000002</v>
      </c>
      <c r="E5" s="241">
        <v>9.6797369753881561</v>
      </c>
      <c r="F5" s="234">
        <v>497.77800000000002</v>
      </c>
      <c r="G5" s="241">
        <v>8.8587651460346031</v>
      </c>
      <c r="H5" s="241">
        <v>1.3170173695678975E-3</v>
      </c>
      <c r="I5" s="395">
        <v>6.7767157246804688</v>
      </c>
    </row>
    <row r="6" spans="1:40" x14ac:dyDescent="0.2">
      <c r="A6" s="581" t="s">
        <v>49</v>
      </c>
      <c r="B6" s="234">
        <v>330.24</v>
      </c>
      <c r="C6" s="241">
        <v>6.0143145932360822</v>
      </c>
      <c r="D6" s="234">
        <v>330.24</v>
      </c>
      <c r="E6" s="241">
        <v>6.0143222605139091</v>
      </c>
      <c r="F6" s="234">
        <v>333.65899999999999</v>
      </c>
      <c r="G6" s="241">
        <v>5.9380019202551324</v>
      </c>
      <c r="H6" s="395">
        <v>0</v>
      </c>
      <c r="I6" s="395">
        <v>-1.0246988692047818</v>
      </c>
    </row>
    <row r="7" spans="1:40" x14ac:dyDescent="0.2">
      <c r="A7" s="581" t="s">
        <v>122</v>
      </c>
      <c r="B7" s="234">
        <v>2991.6170000000002</v>
      </c>
      <c r="C7" s="241">
        <v>54.483181263545141</v>
      </c>
      <c r="D7" s="234">
        <v>2991.6170000000002</v>
      </c>
      <c r="E7" s="241">
        <v>54.483250720784405</v>
      </c>
      <c r="F7" s="234">
        <v>3161.5160000000001</v>
      </c>
      <c r="G7" s="241">
        <v>56.264294021492979</v>
      </c>
      <c r="H7" s="395">
        <v>0</v>
      </c>
      <c r="I7" s="395">
        <v>-5.3739724866171752</v>
      </c>
    </row>
    <row r="8" spans="1:40" x14ac:dyDescent="0.2">
      <c r="A8" s="581" t="s">
        <v>123</v>
      </c>
      <c r="B8" s="234">
        <v>35</v>
      </c>
      <c r="C8" s="241">
        <v>0.63741827387131444</v>
      </c>
      <c r="D8" s="234">
        <v>35</v>
      </c>
      <c r="E8" s="241">
        <v>0.63741908647646206</v>
      </c>
      <c r="F8" s="234">
        <v>35</v>
      </c>
      <c r="G8" s="241">
        <v>0.62288164625839437</v>
      </c>
      <c r="H8" s="430">
        <v>0</v>
      </c>
      <c r="I8" s="395">
        <v>0</v>
      </c>
    </row>
    <row r="9" spans="1:40" x14ac:dyDescent="0.2">
      <c r="A9" s="541" t="s">
        <v>363</v>
      </c>
      <c r="B9" s="441">
        <v>1602.5319999999999</v>
      </c>
      <c r="C9" s="446">
        <v>29.185233750387003</v>
      </c>
      <c r="D9" s="441">
        <v>1602.5319999999999</v>
      </c>
      <c r="E9" s="446">
        <v>29.185270956837073</v>
      </c>
      <c r="F9" s="441">
        <v>1591.0920000000001</v>
      </c>
      <c r="G9" s="446">
        <v>28.316057265958893</v>
      </c>
      <c r="H9" s="430">
        <v>0</v>
      </c>
      <c r="I9" s="73">
        <v>0.71900304947795768</v>
      </c>
    </row>
    <row r="10" spans="1:40" s="69" customFormat="1" x14ac:dyDescent="0.2">
      <c r="A10" s="76" t="s">
        <v>114</v>
      </c>
      <c r="B10" s="77">
        <v>5490.9</v>
      </c>
      <c r="C10" s="247">
        <v>100</v>
      </c>
      <c r="D10" s="77">
        <v>5490.893</v>
      </c>
      <c r="E10" s="247">
        <v>100</v>
      </c>
      <c r="F10" s="77">
        <v>5619.0450000000001</v>
      </c>
      <c r="G10" s="247">
        <v>100</v>
      </c>
      <c r="H10" s="629">
        <v>1.2748381728813689E-4</v>
      </c>
      <c r="I10" s="78">
        <v>-2.2805476731366352</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3"/>
      <c r="C11" s="133"/>
      <c r="D11" s="133"/>
      <c r="E11" s="133"/>
      <c r="F11" s="1"/>
      <c r="G11" s="1"/>
      <c r="H11" s="1"/>
      <c r="I11" s="161" t="s">
        <v>220</v>
      </c>
    </row>
    <row r="12" spans="1:40" s="237" customFormat="1" ht="12.75" x14ac:dyDescent="0.2">
      <c r="A12" s="444" t="s">
        <v>490</v>
      </c>
      <c r="B12" s="238"/>
      <c r="C12" s="238"/>
      <c r="D12" s="239"/>
      <c r="E12" s="239"/>
      <c r="F12" s="238"/>
      <c r="G12" s="238"/>
      <c r="H12" s="238"/>
      <c r="I12" s="238"/>
      <c r="J12" s="238"/>
      <c r="K12" s="238"/>
      <c r="L12" s="238"/>
      <c r="M12" s="238"/>
      <c r="N12" s="238"/>
      <c r="O12" s="238"/>
      <c r="P12" s="238"/>
      <c r="Q12" s="238"/>
      <c r="R12" s="238"/>
      <c r="S12" s="238"/>
      <c r="T12" s="238"/>
      <c r="U12" s="238"/>
      <c r="V12" s="238"/>
      <c r="W12" s="238"/>
      <c r="X12" s="238"/>
      <c r="Y12" s="238"/>
      <c r="Z12" s="238"/>
      <c r="AA12" s="238"/>
      <c r="AB12" s="238"/>
      <c r="AC12" s="238"/>
      <c r="AD12" s="238"/>
      <c r="AE12" s="238"/>
      <c r="AF12" s="238"/>
      <c r="AG12" s="238"/>
      <c r="AH12" s="238"/>
      <c r="AI12" s="238"/>
      <c r="AJ12" s="238"/>
      <c r="AK12" s="238"/>
      <c r="AL12" s="238"/>
    </row>
    <row r="13" spans="1:40" x14ac:dyDescent="0.2">
      <c r="A13" s="133" t="s">
        <v>461</v>
      </c>
      <c r="B13" s="246"/>
      <c r="C13" s="246"/>
      <c r="D13" s="246"/>
      <c r="E13" s="246"/>
      <c r="F13" s="246"/>
      <c r="G13" s="246"/>
      <c r="H13" s="246"/>
      <c r="I13" s="246"/>
    </row>
    <row r="14" spans="1:40" x14ac:dyDescent="0.2">
      <c r="A14" s="429" t="s">
        <v>528</v>
      </c>
      <c r="B14" s="246"/>
      <c r="C14" s="246"/>
      <c r="D14" s="246"/>
      <c r="E14" s="246"/>
      <c r="F14" s="246"/>
      <c r="G14" s="246"/>
      <c r="H14" s="246"/>
      <c r="I14" s="246"/>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H5">
    <cfRule type="cellIs" dxfId="6" priority="1" operator="between">
      <formula>0.05</formula>
      <formula>0</formula>
    </cfRule>
  </conditionalFormatting>
  <conditionalFormatting sqref="H6:H7">
    <cfRule type="cellIs" dxfId="5" priority="5" operator="equal">
      <formula>0</formula>
    </cfRule>
  </conditionalFormatting>
  <conditionalFormatting sqref="I5:I8">
    <cfRule type="cellIs" dxfId="4" priority="34" operator="equal">
      <formula>0</formula>
    </cfRule>
  </conditionalFormatting>
  <conditionalFormatting sqref="I9">
    <cfRule type="cellIs" dxfId="3" priority="6" operator="between">
      <formula>0</formula>
      <formula>0.5</formula>
    </cfRule>
    <cfRule type="cellIs" dxfId="2" priority="7" operator="between">
      <formula>-0.49</formula>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sqref="A1:C2"/>
    </sheetView>
  </sheetViews>
  <sheetFormatPr baseColWidth="10" defaultColWidth="11" defaultRowHeight="12.75" x14ac:dyDescent="0.2"/>
  <cols>
    <col min="1" max="1" width="30.125" style="221" customWidth="1"/>
    <col min="2" max="2" width="11" style="221"/>
    <col min="3" max="3" width="11.625" style="221" customWidth="1"/>
    <col min="4" max="4" width="11" style="221"/>
    <col min="5" max="5" width="11.625" style="221" customWidth="1"/>
    <col min="6" max="6" width="11" style="221"/>
    <col min="7" max="7" width="11.625" style="221" customWidth="1"/>
    <col min="8" max="9" width="10.5" style="221" customWidth="1"/>
    <col min="10" max="12" width="11" style="221"/>
    <col min="13" max="47" width="11" style="11"/>
    <col min="48" max="16384" width="11" style="221"/>
  </cols>
  <sheetData>
    <row r="1" spans="1:47" x14ac:dyDescent="0.2">
      <c r="A1" s="814" t="s">
        <v>40</v>
      </c>
      <c r="B1" s="814"/>
      <c r="C1" s="814"/>
      <c r="D1" s="11"/>
      <c r="E1" s="11"/>
      <c r="F1" s="11"/>
      <c r="G1" s="11"/>
      <c r="H1" s="11"/>
      <c r="I1" s="11"/>
      <c r="J1" s="11"/>
      <c r="K1" s="11"/>
      <c r="L1" s="11"/>
    </row>
    <row r="2" spans="1:47" x14ac:dyDescent="0.2">
      <c r="A2" s="814"/>
      <c r="B2" s="814"/>
      <c r="C2" s="814"/>
      <c r="D2" s="255"/>
      <c r="E2" s="11"/>
      <c r="F2" s="11"/>
      <c r="H2" s="11"/>
      <c r="I2" s="11"/>
      <c r="J2" s="11"/>
      <c r="K2" s="11"/>
    </row>
    <row r="3" spans="1:47" x14ac:dyDescent="0.2">
      <c r="A3" s="254"/>
      <c r="B3" s="11"/>
      <c r="C3" s="11"/>
      <c r="D3" s="11"/>
      <c r="E3" s="11"/>
      <c r="F3" s="11"/>
      <c r="G3" s="11"/>
      <c r="H3" s="222"/>
      <c r="I3" s="244" t="s">
        <v>492</v>
      </c>
      <c r="J3" s="11"/>
      <c r="K3" s="11"/>
      <c r="L3" s="11"/>
    </row>
    <row r="4" spans="1:47" x14ac:dyDescent="0.2">
      <c r="A4" s="11"/>
      <c r="B4" s="823">
        <f>INDICE!A3</f>
        <v>45444</v>
      </c>
      <c r="C4" s="824">
        <v>41671</v>
      </c>
      <c r="D4" s="823">
        <f>DATE(YEAR(B4),MONTH(B4)-1,1)</f>
        <v>45413</v>
      </c>
      <c r="E4" s="824"/>
      <c r="F4" s="823">
        <f>DATE(YEAR(B4)-1,MONTH(B4),1)</f>
        <v>45078</v>
      </c>
      <c r="G4" s="824"/>
      <c r="H4" s="765" t="s">
        <v>418</v>
      </c>
      <c r="I4" s="765"/>
      <c r="J4" s="11"/>
      <c r="K4" s="11"/>
      <c r="L4" s="11"/>
    </row>
    <row r="5" spans="1:47" x14ac:dyDescent="0.2">
      <c r="A5" s="254"/>
      <c r="B5" s="184" t="s">
        <v>54</v>
      </c>
      <c r="C5" s="184" t="s">
        <v>106</v>
      </c>
      <c r="D5" s="184" t="s">
        <v>54</v>
      </c>
      <c r="E5" s="184" t="s">
        <v>106</v>
      </c>
      <c r="F5" s="184" t="s">
        <v>54</v>
      </c>
      <c r="G5" s="184" t="s">
        <v>106</v>
      </c>
      <c r="H5" s="281">
        <f>D4</f>
        <v>45413</v>
      </c>
      <c r="I5" s="281">
        <f>F4</f>
        <v>45078</v>
      </c>
      <c r="J5" s="11"/>
      <c r="K5" s="11"/>
      <c r="L5" s="11"/>
    </row>
    <row r="6" spans="1:47" ht="15" customHeight="1" x14ac:dyDescent="0.2">
      <c r="A6" s="11" t="s">
        <v>368</v>
      </c>
      <c r="B6" s="224">
        <v>15461.99093</v>
      </c>
      <c r="C6" s="223">
        <v>31.172588911275046</v>
      </c>
      <c r="D6" s="224">
        <v>14484.81071</v>
      </c>
      <c r="E6" s="223">
        <v>31.345889542400908</v>
      </c>
      <c r="F6" s="224">
        <v>10681.420350000002</v>
      </c>
      <c r="G6" s="223">
        <v>24.200879071342989</v>
      </c>
      <c r="H6" s="223">
        <v>6.7462408695846898</v>
      </c>
      <c r="I6" s="223">
        <v>44.755944652997357</v>
      </c>
      <c r="J6" s="11"/>
      <c r="K6" s="11"/>
      <c r="L6" s="11"/>
    </row>
    <row r="7" spans="1:47" x14ac:dyDescent="0.2">
      <c r="A7" s="253" t="s">
        <v>367</v>
      </c>
      <c r="B7" s="224">
        <v>34139.25</v>
      </c>
      <c r="C7" s="223">
        <v>68.827411088724958</v>
      </c>
      <c r="D7" s="224">
        <v>31724.790999999997</v>
      </c>
      <c r="E7" s="223">
        <v>68.654110457599089</v>
      </c>
      <c r="F7" s="224">
        <v>33455.076999999997</v>
      </c>
      <c r="G7" s="223">
        <v>75.799120928657018</v>
      </c>
      <c r="H7" s="702">
        <v>7.6106380023118287</v>
      </c>
      <c r="I7" s="654">
        <v>2.0450498440042524</v>
      </c>
      <c r="J7" s="11"/>
      <c r="K7" s="11"/>
      <c r="L7" s="11"/>
    </row>
    <row r="8" spans="1:47" x14ac:dyDescent="0.2">
      <c r="A8" s="173" t="s">
        <v>114</v>
      </c>
      <c r="B8" s="174">
        <v>49601.24093</v>
      </c>
      <c r="C8" s="175">
        <v>100</v>
      </c>
      <c r="D8" s="174">
        <v>46209.601709999995</v>
      </c>
      <c r="E8" s="175">
        <v>100</v>
      </c>
      <c r="F8" s="174">
        <v>44136.497349999998</v>
      </c>
      <c r="G8" s="175">
        <v>100</v>
      </c>
      <c r="H8" s="78">
        <v>7.3396850318795028</v>
      </c>
      <c r="I8" s="78">
        <v>12.381461847017189</v>
      </c>
      <c r="J8" s="224"/>
      <c r="K8" s="11"/>
    </row>
    <row r="9" spans="1:47" s="237" customFormat="1" x14ac:dyDescent="0.2">
      <c r="A9" s="11"/>
      <c r="B9" s="11"/>
      <c r="C9" s="11"/>
      <c r="D9" s="11"/>
      <c r="E9" s="11"/>
      <c r="F9" s="11"/>
      <c r="H9" s="11"/>
      <c r="I9" s="161" t="s">
        <v>220</v>
      </c>
      <c r="J9" s="238"/>
      <c r="K9" s="238"/>
      <c r="L9" s="238"/>
      <c r="M9" s="238"/>
      <c r="N9" s="238"/>
      <c r="O9" s="238"/>
      <c r="P9" s="238"/>
      <c r="Q9" s="238"/>
      <c r="R9" s="238"/>
      <c r="S9" s="238"/>
      <c r="T9" s="238"/>
      <c r="U9" s="238"/>
      <c r="V9" s="238"/>
      <c r="W9" s="238"/>
      <c r="X9" s="238"/>
      <c r="Y9" s="238"/>
      <c r="Z9" s="238"/>
      <c r="AA9" s="238"/>
      <c r="AB9" s="238"/>
      <c r="AC9" s="238"/>
      <c r="AD9" s="238"/>
      <c r="AE9" s="238"/>
      <c r="AF9" s="238"/>
      <c r="AG9" s="238"/>
      <c r="AH9" s="238"/>
      <c r="AI9" s="238"/>
      <c r="AJ9" s="238"/>
      <c r="AK9" s="238"/>
      <c r="AL9" s="238"/>
      <c r="AM9" s="238"/>
      <c r="AN9" s="238"/>
      <c r="AO9" s="238"/>
      <c r="AP9" s="238"/>
      <c r="AQ9" s="238"/>
      <c r="AR9" s="238"/>
      <c r="AS9" s="238"/>
      <c r="AT9" s="238"/>
      <c r="AU9" s="238"/>
    </row>
    <row r="10" spans="1:47" x14ac:dyDescent="0.2">
      <c r="A10" s="444" t="s">
        <v>490</v>
      </c>
      <c r="B10" s="238"/>
      <c r="C10" s="239"/>
      <c r="D10" s="238"/>
      <c r="E10" s="238"/>
      <c r="F10" s="238"/>
      <c r="G10" s="238"/>
      <c r="H10" s="11"/>
      <c r="I10" s="11"/>
      <c r="J10" s="11"/>
      <c r="K10" s="11"/>
      <c r="L10" s="11"/>
    </row>
    <row r="11" spans="1:47" x14ac:dyDescent="0.2">
      <c r="A11" s="133" t="s">
        <v>491</v>
      </c>
      <c r="B11" s="11"/>
      <c r="C11" s="252"/>
      <c r="D11" s="11"/>
      <c r="E11" s="11"/>
      <c r="F11" s="11"/>
      <c r="G11" s="11"/>
      <c r="H11" s="11"/>
      <c r="I11" s="11"/>
      <c r="J11" s="11"/>
      <c r="K11" s="11"/>
      <c r="L11" s="11"/>
    </row>
    <row r="12" spans="1:47" x14ac:dyDescent="0.2">
      <c r="A12" s="133" t="s">
        <v>461</v>
      </c>
      <c r="B12" s="11"/>
      <c r="C12" s="11"/>
      <c r="D12" s="11"/>
      <c r="E12" s="11"/>
      <c r="F12" s="11"/>
      <c r="G12" s="11"/>
      <c r="H12" s="11"/>
      <c r="I12" s="11"/>
      <c r="J12" s="11"/>
      <c r="K12" s="11"/>
      <c r="L12" s="11"/>
    </row>
    <row r="13" spans="1:47" x14ac:dyDescent="0.2">
      <c r="A13" s="11"/>
      <c r="B13" s="11"/>
      <c r="C13" s="11"/>
      <c r="D13" s="224"/>
      <c r="E13" s="11"/>
      <c r="F13" s="11"/>
      <c r="G13" s="11"/>
      <c r="H13" s="11"/>
      <c r="I13" s="11"/>
      <c r="J13" s="11"/>
      <c r="K13" s="11"/>
      <c r="L13" s="11"/>
    </row>
    <row r="14" spans="1:47" x14ac:dyDescent="0.2">
      <c r="A14" s="11"/>
      <c r="B14" s="224"/>
      <c r="C14" s="11"/>
      <c r="D14" s="224"/>
      <c r="E14" s="224"/>
      <c r="F14" s="620"/>
      <c r="G14" s="11"/>
      <c r="H14" s="11"/>
      <c r="I14" s="11"/>
      <c r="J14" s="11"/>
      <c r="K14" s="11"/>
      <c r="L14" s="11"/>
    </row>
    <row r="15" spans="1:47" x14ac:dyDescent="0.2">
      <c r="A15" s="11"/>
      <c r="B15" s="224"/>
      <c r="C15" s="11"/>
      <c r="D15" s="11"/>
      <c r="E15" s="11"/>
      <c r="F15" s="11"/>
      <c r="G15" s="11"/>
      <c r="H15" s="11"/>
      <c r="I15" s="11"/>
      <c r="J15" s="11"/>
      <c r="K15" s="11"/>
      <c r="L15" s="11"/>
    </row>
    <row r="16" spans="1:47" s="11" customFormat="1" x14ac:dyDescent="0.2"/>
    <row r="17" spans="2:13" s="11" customFormat="1" x14ac:dyDescent="0.2">
      <c r="B17" s="224"/>
    </row>
    <row r="18" spans="2:13" s="11" customFormat="1" x14ac:dyDescent="0.2">
      <c r="B18" s="224"/>
    </row>
    <row r="19" spans="2:13" s="11" customFormat="1" x14ac:dyDescent="0.2">
      <c r="M19" s="11" t="s">
        <v>366</v>
      </c>
    </row>
    <row r="20" spans="2:13" s="11" customFormat="1" x14ac:dyDescent="0.2"/>
    <row r="21" spans="2:13" s="11" customFormat="1" x14ac:dyDescent="0.2">
      <c r="C21" s="224"/>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conditionalFormatting sqref="H7">
    <cfRule type="cellIs" dxfId="1" priority="1" operator="between">
      <formula>-0.5</formula>
      <formula>0.5</formula>
    </cfRule>
    <cfRule type="cellIs" dxfId="0" priority="2" operator="between">
      <formula>0</formula>
      <formula>0.49</formula>
    </cfRule>
  </conditionalFormatting>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40"/>
  <sheetViews>
    <sheetView topLeftCell="A34" workbookViewId="0">
      <selection sqref="A1:D2"/>
    </sheetView>
  </sheetViews>
  <sheetFormatPr baseColWidth="10" defaultRowHeight="14.25" x14ac:dyDescent="0.2"/>
  <cols>
    <col min="1" max="1" width="22" customWidth="1"/>
    <col min="2" max="2" width="14.125" customWidth="1"/>
    <col min="5" max="5" width="18.625" customWidth="1"/>
    <col min="6" max="6" width="12.625" customWidth="1"/>
    <col min="8" max="47" width="11" style="1"/>
  </cols>
  <sheetData>
    <row r="1" spans="1:7" x14ac:dyDescent="0.2">
      <c r="A1" s="825" t="s">
        <v>1</v>
      </c>
      <c r="B1" s="825"/>
      <c r="C1" s="825"/>
      <c r="D1" s="825"/>
      <c r="E1" s="256"/>
      <c r="F1" s="256"/>
      <c r="G1" s="257"/>
    </row>
    <row r="2" spans="1:7" x14ac:dyDescent="0.2">
      <c r="A2" s="825"/>
      <c r="B2" s="825"/>
      <c r="C2" s="825"/>
      <c r="D2" s="825"/>
      <c r="E2" s="257"/>
      <c r="F2" s="257"/>
      <c r="G2" s="257"/>
    </row>
    <row r="3" spans="1:7" x14ac:dyDescent="0.2">
      <c r="A3" s="401"/>
      <c r="B3" s="401"/>
      <c r="C3" s="401"/>
      <c r="D3" s="257"/>
      <c r="E3" s="257"/>
      <c r="F3" s="257"/>
      <c r="G3" s="257"/>
    </row>
    <row r="4" spans="1:7" x14ac:dyDescent="0.2">
      <c r="A4" s="256" t="s">
        <v>369</v>
      </c>
      <c r="B4" s="257"/>
      <c r="C4" s="257"/>
      <c r="D4" s="257"/>
      <c r="E4" s="257"/>
      <c r="F4" s="257"/>
      <c r="G4" s="257"/>
    </row>
    <row r="5" spans="1:7" x14ac:dyDescent="0.2">
      <c r="A5" s="258"/>
      <c r="B5" s="258" t="s">
        <v>370</v>
      </c>
      <c r="C5" s="258" t="s">
        <v>371</v>
      </c>
      <c r="D5" s="258" t="s">
        <v>372</v>
      </c>
      <c r="E5" s="258" t="s">
        <v>373</v>
      </c>
      <c r="F5" s="258" t="s">
        <v>54</v>
      </c>
      <c r="G5" s="257"/>
    </row>
    <row r="6" spans="1:7" x14ac:dyDescent="0.2">
      <c r="A6" s="259" t="s">
        <v>370</v>
      </c>
      <c r="B6" s="260">
        <v>1</v>
      </c>
      <c r="C6" s="260">
        <v>238.8</v>
      </c>
      <c r="D6" s="260">
        <v>0.23880000000000001</v>
      </c>
      <c r="E6" s="261" t="s">
        <v>374</v>
      </c>
      <c r="F6" s="261">
        <v>0.27779999999999999</v>
      </c>
      <c r="G6" s="257"/>
    </row>
    <row r="7" spans="1:7" x14ac:dyDescent="0.2">
      <c r="A7" s="256" t="s">
        <v>371</v>
      </c>
      <c r="B7" s="262" t="s">
        <v>375</v>
      </c>
      <c r="C7" s="257">
        <v>1</v>
      </c>
      <c r="D7" s="263" t="s">
        <v>376</v>
      </c>
      <c r="E7" s="263" t="s">
        <v>377</v>
      </c>
      <c r="F7" s="262" t="s">
        <v>378</v>
      </c>
      <c r="G7" s="257"/>
    </row>
    <row r="8" spans="1:7" x14ac:dyDescent="0.2">
      <c r="A8" s="256" t="s">
        <v>372</v>
      </c>
      <c r="B8" s="262">
        <v>4.1867999999999999</v>
      </c>
      <c r="C8" s="263" t="s">
        <v>379</v>
      </c>
      <c r="D8" s="257">
        <v>1</v>
      </c>
      <c r="E8" s="263" t="s">
        <v>380</v>
      </c>
      <c r="F8" s="262">
        <v>1.163</v>
      </c>
      <c r="G8" s="257"/>
    </row>
    <row r="9" spans="1:7" x14ac:dyDescent="0.2">
      <c r="A9" s="256" t="s">
        <v>373</v>
      </c>
      <c r="B9" s="262" t="s">
        <v>381</v>
      </c>
      <c r="C9" s="263" t="s">
        <v>382</v>
      </c>
      <c r="D9" s="263" t="s">
        <v>383</v>
      </c>
      <c r="E9" s="262">
        <v>1</v>
      </c>
      <c r="F9" s="264">
        <v>11630</v>
      </c>
      <c r="G9" s="257"/>
    </row>
    <row r="10" spans="1:7" x14ac:dyDescent="0.2">
      <c r="A10" s="265" t="s">
        <v>54</v>
      </c>
      <c r="B10" s="266">
        <v>3.6</v>
      </c>
      <c r="C10" s="266">
        <v>860</v>
      </c>
      <c r="D10" s="266">
        <v>0.86</v>
      </c>
      <c r="E10" s="267" t="s">
        <v>384</v>
      </c>
      <c r="F10" s="266">
        <v>1</v>
      </c>
      <c r="G10" s="257"/>
    </row>
    <row r="11" spans="1:7" x14ac:dyDescent="0.2">
      <c r="A11" s="256"/>
      <c r="B11" s="257"/>
      <c r="C11" s="257"/>
      <c r="D11" s="257"/>
      <c r="E11" s="262"/>
      <c r="F11" s="257"/>
      <c r="G11" s="257"/>
    </row>
    <row r="12" spans="1:7" x14ac:dyDescent="0.2">
      <c r="A12" s="256"/>
      <c r="B12" s="257"/>
      <c r="C12" s="257"/>
      <c r="D12" s="257"/>
      <c r="E12" s="262"/>
      <c r="F12" s="257"/>
      <c r="G12" s="257"/>
    </row>
    <row r="13" spans="1:7" x14ac:dyDescent="0.2">
      <c r="A13" s="256" t="s">
        <v>385</v>
      </c>
      <c r="B13" s="257"/>
      <c r="C13" s="257"/>
      <c r="D13" s="257"/>
      <c r="E13" s="257"/>
      <c r="F13" s="257"/>
      <c r="G13" s="257"/>
    </row>
    <row r="14" spans="1:7" x14ac:dyDescent="0.2">
      <c r="A14" s="258"/>
      <c r="B14" s="268" t="s">
        <v>386</v>
      </c>
      <c r="C14" s="258" t="s">
        <v>387</v>
      </c>
      <c r="D14" s="258" t="s">
        <v>388</v>
      </c>
      <c r="E14" s="258" t="s">
        <v>389</v>
      </c>
      <c r="F14" s="258" t="s">
        <v>390</v>
      </c>
      <c r="G14" s="257"/>
    </row>
    <row r="15" spans="1:7" x14ac:dyDescent="0.2">
      <c r="A15" s="259" t="s">
        <v>386</v>
      </c>
      <c r="B15" s="260">
        <v>1</v>
      </c>
      <c r="C15" s="260">
        <v>2.3810000000000001E-2</v>
      </c>
      <c r="D15" s="260">
        <v>0.13370000000000001</v>
      </c>
      <c r="E15" s="260">
        <v>3.7850000000000001</v>
      </c>
      <c r="F15" s="260">
        <v>3.8E-3</v>
      </c>
      <c r="G15" s="257"/>
    </row>
    <row r="16" spans="1:7" x14ac:dyDescent="0.2">
      <c r="A16" s="256" t="s">
        <v>387</v>
      </c>
      <c r="B16" s="257">
        <v>42</v>
      </c>
      <c r="C16" s="257">
        <v>1</v>
      </c>
      <c r="D16" s="257">
        <v>5.6150000000000002</v>
      </c>
      <c r="E16" s="257">
        <v>159</v>
      </c>
      <c r="F16" s="257">
        <v>0.159</v>
      </c>
      <c r="G16" s="257"/>
    </row>
    <row r="17" spans="1:7" x14ac:dyDescent="0.2">
      <c r="A17" s="256" t="s">
        <v>388</v>
      </c>
      <c r="B17" s="257">
        <v>7.48</v>
      </c>
      <c r="C17" s="257">
        <v>0.17810000000000001</v>
      </c>
      <c r="D17" s="257">
        <v>1</v>
      </c>
      <c r="E17" s="257">
        <v>28.3</v>
      </c>
      <c r="F17" s="257">
        <v>2.8299999999999999E-2</v>
      </c>
      <c r="G17" s="257"/>
    </row>
    <row r="18" spans="1:7" x14ac:dyDescent="0.2">
      <c r="A18" s="256" t="s">
        <v>389</v>
      </c>
      <c r="B18" s="257">
        <v>0.26419999999999999</v>
      </c>
      <c r="C18" s="257">
        <v>6.3E-3</v>
      </c>
      <c r="D18" s="257">
        <v>3.5299999999999998E-2</v>
      </c>
      <c r="E18" s="257">
        <v>1</v>
      </c>
      <c r="F18" s="257">
        <v>1E-3</v>
      </c>
      <c r="G18" s="257"/>
    </row>
    <row r="19" spans="1:7" x14ac:dyDescent="0.2">
      <c r="A19" s="265" t="s">
        <v>390</v>
      </c>
      <c r="B19" s="266">
        <v>264.2</v>
      </c>
      <c r="C19" s="266">
        <v>6.2889999999999997</v>
      </c>
      <c r="D19" s="266">
        <v>35.314700000000002</v>
      </c>
      <c r="E19" s="269">
        <v>1000</v>
      </c>
      <c r="F19" s="266">
        <v>1</v>
      </c>
      <c r="G19" s="257"/>
    </row>
    <row r="20" spans="1:7" x14ac:dyDescent="0.2">
      <c r="A20" s="257"/>
      <c r="B20" s="257"/>
      <c r="C20" s="257"/>
      <c r="D20" s="257"/>
      <c r="E20" s="257"/>
      <c r="F20" s="257"/>
      <c r="G20" s="257"/>
    </row>
    <row r="21" spans="1:7" x14ac:dyDescent="0.2">
      <c r="A21" s="257"/>
      <c r="B21" s="257"/>
      <c r="C21" s="257"/>
      <c r="D21" s="257"/>
      <c r="E21" s="257"/>
      <c r="F21" s="257"/>
      <c r="G21" s="257"/>
    </row>
    <row r="22" spans="1:7" x14ac:dyDescent="0.2">
      <c r="A22" s="256" t="s">
        <v>391</v>
      </c>
      <c r="B22" s="257"/>
      <c r="C22" s="257"/>
      <c r="D22" s="257"/>
      <c r="E22" s="257"/>
      <c r="F22" s="257"/>
      <c r="G22" s="257"/>
    </row>
    <row r="23" spans="1:7" x14ac:dyDescent="0.2">
      <c r="A23" s="270" t="s">
        <v>265</v>
      </c>
      <c r="B23" s="270"/>
      <c r="C23" s="270"/>
      <c r="D23" s="270"/>
      <c r="E23" s="270"/>
      <c r="F23" s="270"/>
      <c r="G23" s="257"/>
    </row>
    <row r="24" spans="1:7" x14ac:dyDescent="0.2">
      <c r="A24" s="826" t="s">
        <v>392</v>
      </c>
      <c r="B24" s="826"/>
      <c r="C24" s="826"/>
      <c r="D24" s="827" t="s">
        <v>393</v>
      </c>
      <c r="E24" s="827"/>
      <c r="F24" s="827"/>
      <c r="G24" s="257"/>
    </row>
    <row r="25" spans="1:7" x14ac:dyDescent="0.2">
      <c r="A25" s="257"/>
      <c r="B25" s="257"/>
      <c r="C25" s="257"/>
      <c r="D25" s="257"/>
      <c r="E25" s="257"/>
      <c r="F25" s="257"/>
      <c r="G25" s="257"/>
    </row>
    <row r="26" spans="1:7" x14ac:dyDescent="0.2">
      <c r="A26" s="257"/>
      <c r="B26" s="257"/>
      <c r="C26" s="257"/>
      <c r="D26" s="257"/>
      <c r="E26" s="257"/>
      <c r="F26" s="257"/>
      <c r="G26" s="257"/>
    </row>
    <row r="27" spans="1:7" x14ac:dyDescent="0.2">
      <c r="A27" s="6" t="s">
        <v>394</v>
      </c>
      <c r="B27" s="257"/>
      <c r="C27" s="6"/>
      <c r="D27" s="256" t="s">
        <v>395</v>
      </c>
      <c r="E27" s="257"/>
      <c r="F27" s="257"/>
      <c r="G27" s="257"/>
    </row>
    <row r="28" spans="1:7" x14ac:dyDescent="0.2">
      <c r="A28" s="268" t="s">
        <v>265</v>
      </c>
      <c r="B28" s="258" t="s">
        <v>397</v>
      </c>
      <c r="C28" s="3"/>
      <c r="D28" s="259" t="s">
        <v>109</v>
      </c>
      <c r="E28" s="260"/>
      <c r="F28" s="261" t="s">
        <v>398</v>
      </c>
      <c r="G28" s="257"/>
    </row>
    <row r="29" spans="1:7" x14ac:dyDescent="0.2">
      <c r="A29" s="271" t="s">
        <v>550</v>
      </c>
      <c r="B29" s="272" t="s">
        <v>402</v>
      </c>
      <c r="C29" s="3"/>
      <c r="D29" s="265" t="s">
        <v>363</v>
      </c>
      <c r="E29" s="266"/>
      <c r="F29" s="267" t="s">
        <v>403</v>
      </c>
      <c r="G29" s="257"/>
    </row>
    <row r="30" spans="1:7" x14ac:dyDescent="0.2">
      <c r="A30" s="6" t="s">
        <v>628</v>
      </c>
      <c r="B30" s="688" t="s">
        <v>404</v>
      </c>
      <c r="C30" s="3"/>
      <c r="D30" s="256"/>
      <c r="E30" s="257"/>
      <c r="F30" s="262"/>
      <c r="G30" s="257"/>
    </row>
    <row r="31" spans="1:7" x14ac:dyDescent="0.2">
      <c r="A31" s="6" t="s">
        <v>629</v>
      </c>
      <c r="B31" s="688" t="s">
        <v>630</v>
      </c>
      <c r="C31" s="3"/>
      <c r="D31" s="256"/>
      <c r="E31" s="257"/>
      <c r="F31" s="262"/>
      <c r="G31" s="257"/>
    </row>
    <row r="32" spans="1:7" x14ac:dyDescent="0.2">
      <c r="A32" s="65" t="s">
        <v>627</v>
      </c>
      <c r="B32" s="273" t="s">
        <v>631</v>
      </c>
      <c r="C32" s="257"/>
      <c r="D32" s="257"/>
      <c r="E32" s="257"/>
      <c r="F32" s="257"/>
      <c r="G32" s="257"/>
    </row>
    <row r="33" spans="1:7" x14ac:dyDescent="0.2">
      <c r="A33" s="257" t="s">
        <v>625</v>
      </c>
      <c r="B33" s="688"/>
      <c r="C33" s="257"/>
      <c r="D33" s="257"/>
      <c r="E33" s="257"/>
      <c r="F33" s="257"/>
      <c r="G33" s="257"/>
    </row>
    <row r="34" spans="1:7" x14ac:dyDescent="0.2">
      <c r="A34" s="257" t="s">
        <v>626</v>
      </c>
      <c r="B34" s="257"/>
      <c r="C34" s="257"/>
      <c r="D34" s="257"/>
      <c r="E34" s="257"/>
      <c r="F34" s="257"/>
      <c r="G34" s="257"/>
    </row>
    <row r="35" spans="1:7" x14ac:dyDescent="0.2">
      <c r="A35" s="257"/>
      <c r="B35" s="257"/>
      <c r="C35" s="257"/>
      <c r="D35" s="257"/>
      <c r="E35" s="257"/>
      <c r="F35" s="257"/>
      <c r="G35" s="257"/>
    </row>
    <row r="36" spans="1:7" x14ac:dyDescent="0.2">
      <c r="A36" s="256" t="s">
        <v>396</v>
      </c>
      <c r="B36" s="257"/>
      <c r="C36" s="257"/>
      <c r="D36" s="257"/>
      <c r="E36" s="256" t="s">
        <v>405</v>
      </c>
      <c r="F36" s="257"/>
      <c r="G36" s="257"/>
    </row>
    <row r="37" spans="1:7" x14ac:dyDescent="0.2">
      <c r="A37" s="270" t="s">
        <v>399</v>
      </c>
      <c r="B37" s="270" t="s">
        <v>400</v>
      </c>
      <c r="C37" s="270" t="s">
        <v>401</v>
      </c>
      <c r="D37" s="257"/>
      <c r="E37" s="258"/>
      <c r="F37" s="258" t="s">
        <v>406</v>
      </c>
      <c r="G37" s="257"/>
    </row>
    <row r="38" spans="1:7" x14ac:dyDescent="0.2">
      <c r="A38" s="1"/>
      <c r="B38" s="1"/>
      <c r="C38" s="1"/>
      <c r="D38" s="1"/>
      <c r="E38" s="259" t="s">
        <v>407</v>
      </c>
      <c r="F38" s="274">
        <v>11.6</v>
      </c>
      <c r="G38" s="257"/>
    </row>
    <row r="39" spans="1:7" x14ac:dyDescent="0.2">
      <c r="A39" s="1"/>
      <c r="B39" s="1"/>
      <c r="C39" s="1"/>
      <c r="D39" s="1"/>
      <c r="E39" s="256" t="s">
        <v>48</v>
      </c>
      <c r="F39" s="274">
        <v>8.5299999999999994</v>
      </c>
      <c r="G39" s="257"/>
    </row>
    <row r="40" spans="1:7" ht="14.25" customHeight="1" x14ac:dyDescent="0.2">
      <c r="A40" s="1"/>
      <c r="B40" s="1"/>
      <c r="C40" s="1"/>
      <c r="D40" s="1"/>
      <c r="E40" s="256" t="s">
        <v>49</v>
      </c>
      <c r="F40" s="274">
        <v>7.88</v>
      </c>
      <c r="G40" s="257"/>
    </row>
    <row r="41" spans="1:7" ht="14.25" customHeight="1" x14ac:dyDescent="0.2">
      <c r="A41" s="1"/>
      <c r="B41" s="1"/>
      <c r="C41" s="1"/>
      <c r="D41" s="1"/>
      <c r="E41" s="585" t="s">
        <v>408</v>
      </c>
      <c r="F41" s="274">
        <v>7.93</v>
      </c>
      <c r="G41" s="257"/>
    </row>
    <row r="42" spans="1:7" x14ac:dyDescent="0.2">
      <c r="A42" s="1"/>
      <c r="B42" s="1"/>
      <c r="C42" s="1"/>
      <c r="D42" s="1"/>
      <c r="E42" s="256" t="s">
        <v>122</v>
      </c>
      <c r="F42" s="274">
        <v>7.46</v>
      </c>
      <c r="G42" s="257"/>
    </row>
    <row r="43" spans="1:7" x14ac:dyDescent="0.2">
      <c r="A43" s="1"/>
      <c r="B43" s="1"/>
      <c r="C43" s="1"/>
      <c r="D43" s="1"/>
      <c r="E43" s="256" t="s">
        <v>123</v>
      </c>
      <c r="F43" s="274">
        <v>6.66</v>
      </c>
      <c r="G43" s="257"/>
    </row>
    <row r="44" spans="1:7" x14ac:dyDescent="0.2">
      <c r="A44" s="1"/>
      <c r="B44" s="1"/>
      <c r="C44" s="1"/>
      <c r="D44" s="1"/>
      <c r="E44" s="265" t="s">
        <v>409</v>
      </c>
      <c r="F44" s="275">
        <v>8</v>
      </c>
      <c r="G44" s="257"/>
    </row>
    <row r="45" spans="1:7" x14ac:dyDescent="0.2">
      <c r="A45" s="257"/>
      <c r="B45" s="257"/>
      <c r="C45" s="257"/>
      <c r="D45" s="257"/>
      <c r="E45" s="257"/>
      <c r="F45" s="257"/>
      <c r="G45" s="257"/>
    </row>
    <row r="46" spans="1:7" ht="15" x14ac:dyDescent="0.25">
      <c r="A46" s="276" t="s">
        <v>560</v>
      </c>
      <c r="B46" s="257"/>
      <c r="C46" s="257"/>
      <c r="D46" s="257"/>
      <c r="E46" s="257"/>
      <c r="F46" s="257"/>
      <c r="G46" s="257"/>
    </row>
    <row r="47" spans="1:7" x14ac:dyDescent="0.2">
      <c r="A47" s="1" t="s">
        <v>561</v>
      </c>
      <c r="B47" s="257"/>
      <c r="C47" s="257"/>
      <c r="D47" s="257"/>
      <c r="E47" s="257"/>
      <c r="F47" s="257"/>
      <c r="G47" s="257"/>
    </row>
    <row r="48" spans="1:7" x14ac:dyDescent="0.2">
      <c r="A48" s="257"/>
      <c r="B48" s="257"/>
      <c r="C48" s="257"/>
      <c r="D48" s="257"/>
      <c r="E48" s="257"/>
      <c r="F48" s="257"/>
      <c r="G48" s="257"/>
    </row>
    <row r="49" spans="1:200" ht="15" x14ac:dyDescent="0.25">
      <c r="A49" s="276" t="s">
        <v>410</v>
      </c>
      <c r="B49" s="1"/>
      <c r="C49" s="1"/>
      <c r="D49" s="1"/>
      <c r="E49" s="1"/>
      <c r="F49" s="1"/>
      <c r="G49" s="1"/>
    </row>
    <row r="50" spans="1:200" ht="14.25" customHeight="1" x14ac:dyDescent="0.2">
      <c r="A50" s="828" t="s">
        <v>681</v>
      </c>
      <c r="B50" s="828"/>
      <c r="C50" s="828"/>
      <c r="D50" s="828"/>
      <c r="E50" s="828"/>
      <c r="F50" s="828"/>
      <c r="G50" s="828"/>
    </row>
    <row r="51" spans="1:200" x14ac:dyDescent="0.2">
      <c r="A51" s="828"/>
      <c r="B51" s="828"/>
      <c r="C51" s="828"/>
      <c r="D51" s="828"/>
      <c r="E51" s="828"/>
      <c r="F51" s="828"/>
      <c r="G51" s="828"/>
    </row>
    <row r="52" spans="1:200" x14ac:dyDescent="0.2">
      <c r="A52" s="828"/>
      <c r="B52" s="828"/>
      <c r="C52" s="828"/>
      <c r="D52" s="828"/>
      <c r="E52" s="828"/>
      <c r="F52" s="828"/>
      <c r="G52" s="828"/>
    </row>
    <row r="53" spans="1:200" ht="15" x14ac:dyDescent="0.25">
      <c r="A53" s="276" t="s">
        <v>411</v>
      </c>
      <c r="B53" s="1"/>
      <c r="C53" s="1"/>
      <c r="D53" s="1"/>
      <c r="E53" s="1"/>
      <c r="F53" s="1"/>
      <c r="G53" s="1"/>
    </row>
    <row r="54" spans="1:200" x14ac:dyDescent="0.2">
      <c r="A54" s="1" t="s">
        <v>555</v>
      </c>
      <c r="B54" s="1"/>
      <c r="C54" s="1"/>
      <c r="D54" s="1"/>
      <c r="E54" s="1"/>
      <c r="F54" s="1"/>
      <c r="G54" s="1"/>
    </row>
    <row r="55" spans="1:200" x14ac:dyDescent="0.2">
      <c r="A55" s="1" t="s">
        <v>641</v>
      </c>
      <c r="B55" s="1"/>
      <c r="C55" s="1"/>
      <c r="D55" s="1"/>
      <c r="E55" s="1"/>
      <c r="F55" s="1"/>
      <c r="G55" s="1"/>
    </row>
    <row r="56" spans="1:200" x14ac:dyDescent="0.2">
      <c r="A56" s="1" t="s">
        <v>556</v>
      </c>
      <c r="B56" s="1"/>
      <c r="C56" s="1"/>
      <c r="D56" s="1"/>
      <c r="E56" s="1"/>
      <c r="F56" s="1"/>
      <c r="G56" s="1"/>
    </row>
    <row r="57" spans="1:200" x14ac:dyDescent="0.2">
      <c r="A57" s="1"/>
      <c r="B57" s="1"/>
      <c r="C57" s="1"/>
      <c r="D57" s="1"/>
      <c r="E57" s="1"/>
      <c r="F57" s="1"/>
      <c r="G57" s="1"/>
    </row>
    <row r="58" spans="1:200" ht="15" x14ac:dyDescent="0.25">
      <c r="A58" s="276" t="s">
        <v>412</v>
      </c>
      <c r="B58" s="1"/>
      <c r="C58" s="1"/>
      <c r="D58" s="1"/>
      <c r="E58" s="1"/>
      <c r="F58" s="1"/>
      <c r="G58" s="1"/>
    </row>
    <row r="59" spans="1:200" ht="14.25" customHeight="1" x14ac:dyDescent="0.2">
      <c r="A59" s="828" t="s">
        <v>611</v>
      </c>
      <c r="B59" s="828"/>
      <c r="C59" s="828"/>
      <c r="D59" s="828"/>
      <c r="E59" s="828"/>
      <c r="F59" s="828"/>
      <c r="G59" s="828"/>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28"/>
      <c r="B60" s="828"/>
      <c r="C60" s="828"/>
      <c r="D60" s="828"/>
      <c r="E60" s="828"/>
      <c r="F60" s="828"/>
      <c r="G60" s="828"/>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row>
    <row r="61" spans="1:200" x14ac:dyDescent="0.2">
      <c r="A61" s="828"/>
      <c r="B61" s="828"/>
      <c r="C61" s="828"/>
      <c r="D61" s="828"/>
      <c r="E61" s="828"/>
      <c r="F61" s="828"/>
      <c r="G61" s="828"/>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row>
    <row r="62" spans="1:200" x14ac:dyDescent="0.2">
      <c r="A62" s="828"/>
      <c r="B62" s="828"/>
      <c r="C62" s="828"/>
      <c r="D62" s="828"/>
      <c r="E62" s="828"/>
      <c r="F62" s="828"/>
      <c r="G62" s="828"/>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row>
    <row r="63" spans="1:200" x14ac:dyDescent="0.2">
      <c r="A63" s="828"/>
      <c r="B63" s="828"/>
      <c r="C63" s="828"/>
      <c r="D63" s="828"/>
      <c r="E63" s="828"/>
      <c r="F63" s="828"/>
      <c r="G63" s="828"/>
    </row>
    <row r="64" spans="1:200" ht="15" x14ac:dyDescent="0.25">
      <c r="A64" s="276" t="s">
        <v>527</v>
      </c>
      <c r="B64" s="1"/>
      <c r="C64" s="1"/>
      <c r="D64" s="1"/>
      <c r="E64" s="1"/>
      <c r="F64" s="1"/>
      <c r="G64" s="1"/>
    </row>
    <row r="65" spans="1:7" x14ac:dyDescent="0.2">
      <c r="A65" s="1" t="s">
        <v>552</v>
      </c>
      <c r="B65" s="1"/>
      <c r="C65" s="1"/>
      <c r="D65" s="1"/>
      <c r="E65" s="1"/>
      <c r="F65" s="1"/>
      <c r="G65" s="1"/>
    </row>
    <row r="66" spans="1:7" x14ac:dyDescent="0.2">
      <c r="A66" s="1" t="s">
        <v>551</v>
      </c>
      <c r="B66" s="1"/>
      <c r="C66" s="1"/>
      <c r="D66" s="1"/>
      <c r="E66" s="1"/>
      <c r="F66" s="1"/>
      <c r="G66" s="1"/>
    </row>
    <row r="67" spans="1:7" x14ac:dyDescent="0.2">
      <c r="A67" s="1"/>
      <c r="B67" s="1"/>
      <c r="C67" s="1"/>
      <c r="D67" s="1"/>
      <c r="E67" s="1"/>
      <c r="F67" s="1"/>
      <c r="G67" s="1"/>
    </row>
    <row r="68" spans="1:7" ht="15" x14ac:dyDescent="0.25">
      <c r="A68" s="276" t="s">
        <v>600</v>
      </c>
      <c r="B68" s="1"/>
      <c r="C68" s="1"/>
      <c r="D68" s="1"/>
      <c r="E68" s="1"/>
      <c r="F68" s="1"/>
      <c r="G68" s="1"/>
    </row>
    <row r="69" spans="1:7" x14ac:dyDescent="0.2">
      <c r="A69" s="1" t="s">
        <v>553</v>
      </c>
      <c r="B69" s="1"/>
      <c r="C69" s="1"/>
      <c r="D69" s="1"/>
      <c r="E69" s="1"/>
      <c r="F69" s="1"/>
      <c r="G69" s="1"/>
    </row>
    <row r="70" spans="1:7" x14ac:dyDescent="0.2">
      <c r="A70" s="1" t="s">
        <v>554</v>
      </c>
      <c r="B70" s="1"/>
      <c r="C70" s="1"/>
      <c r="D70" s="1"/>
      <c r="E70" s="1"/>
      <c r="F70" s="1"/>
      <c r="G70" s="1"/>
    </row>
    <row r="71" spans="1:7" x14ac:dyDescent="0.2">
      <c r="A71" s="1" t="s">
        <v>601</v>
      </c>
      <c r="B71" s="1"/>
      <c r="C71" s="1"/>
      <c r="D71" s="1"/>
      <c r="E71" s="1"/>
      <c r="F71" s="1"/>
      <c r="G71" s="1"/>
    </row>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sheetData>
  <mergeCells count="5">
    <mergeCell ref="A1:D2"/>
    <mergeCell ref="A24:C24"/>
    <mergeCell ref="D24:F24"/>
    <mergeCell ref="A59:G63"/>
    <mergeCell ref="A50:G5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heetViews>
  <sheetFormatPr baseColWidth="10" defaultColWidth="11.125" defaultRowHeight="12.75" x14ac:dyDescent="0.2"/>
  <cols>
    <col min="1" max="1" width="11" style="18" customWidth="1"/>
    <col min="2" max="16384" width="11.125" style="18"/>
  </cols>
  <sheetData>
    <row r="1" spans="1:18" s="3" customFormat="1" ht="13.5" thickTop="1" x14ac:dyDescent="0.2">
      <c r="A1" s="287" t="s">
        <v>421</v>
      </c>
      <c r="B1" s="555"/>
      <c r="C1" s="555"/>
      <c r="D1" s="555"/>
    </row>
    <row r="2" spans="1:18" x14ac:dyDescent="0.2">
      <c r="A2" s="556"/>
      <c r="B2" s="440"/>
      <c r="C2" s="440"/>
      <c r="D2" s="557"/>
    </row>
    <row r="3" spans="1:18" x14ac:dyDescent="0.2">
      <c r="A3" s="657"/>
      <c r="B3" s="657">
        <v>2022</v>
      </c>
      <c r="C3" s="657">
        <v>2023</v>
      </c>
      <c r="D3" s="657">
        <v>2024</v>
      </c>
    </row>
    <row r="4" spans="1:18" x14ac:dyDescent="0.2">
      <c r="A4" s="18" t="s">
        <v>126</v>
      </c>
      <c r="B4" s="559">
        <v>12.459096296562089</v>
      </c>
      <c r="C4" s="559">
        <v>6.5127444916913824</v>
      </c>
      <c r="D4" s="559">
        <v>0.45652738720914554</v>
      </c>
      <c r="Q4" s="560"/>
      <c r="R4" s="560"/>
    </row>
    <row r="5" spans="1:18" x14ac:dyDescent="0.2">
      <c r="A5" s="18" t="s">
        <v>127</v>
      </c>
      <c r="B5" s="559">
        <v>16.07186270105133</v>
      </c>
      <c r="C5" s="559">
        <v>4.9725428658002162</v>
      </c>
      <c r="D5" s="559">
        <v>0.57303507604367476</v>
      </c>
    </row>
    <row r="6" spans="1:18" x14ac:dyDescent="0.2">
      <c r="A6" s="18" t="s">
        <v>128</v>
      </c>
      <c r="B6" s="559">
        <v>15.310565873436214</v>
      </c>
      <c r="C6" s="559">
        <v>5.4710468216547987</v>
      </c>
      <c r="D6" s="559">
        <v>-0.14958755012218755</v>
      </c>
    </row>
    <row r="7" spans="1:18" x14ac:dyDescent="0.2">
      <c r="A7" s="18" t="s">
        <v>129</v>
      </c>
      <c r="B7" s="559">
        <v>13.679975364111867</v>
      </c>
      <c r="C7" s="559">
        <v>3.6409523907264134</v>
      </c>
      <c r="D7" s="559">
        <v>1.4532053564441803</v>
      </c>
    </row>
    <row r="8" spans="1:18" x14ac:dyDescent="0.2">
      <c r="A8" s="18" t="s">
        <v>130</v>
      </c>
      <c r="B8" s="559">
        <v>12.91368324641555</v>
      </c>
      <c r="C8" s="559">
        <v>1.7329357599692961</v>
      </c>
      <c r="D8" s="561">
        <v>2.4160625587411571</v>
      </c>
    </row>
    <row r="9" spans="1:18" x14ac:dyDescent="0.2">
      <c r="A9" s="18" t="s">
        <v>131</v>
      </c>
      <c r="B9" s="559">
        <v>11.924915295750859</v>
      </c>
      <c r="C9" s="559">
        <v>0.93079077443221092</v>
      </c>
      <c r="D9" s="561">
        <v>2.6064338239084859</v>
      </c>
    </row>
    <row r="10" spans="1:18" x14ac:dyDescent="0.2">
      <c r="A10" s="18" t="s">
        <v>132</v>
      </c>
      <c r="B10" s="559">
        <v>11.441492948596213</v>
      </c>
      <c r="C10" s="559">
        <v>0.47391563030425055</v>
      </c>
      <c r="D10" s="559" t="s">
        <v>506</v>
      </c>
    </row>
    <row r="11" spans="1:18" x14ac:dyDescent="0.2">
      <c r="A11" s="18" t="s">
        <v>133</v>
      </c>
      <c r="B11" s="559">
        <v>10.861357779932078</v>
      </c>
      <c r="C11" s="559">
        <v>-0.41845726013463735</v>
      </c>
      <c r="D11" s="683" t="s">
        <v>506</v>
      </c>
    </row>
    <row r="12" spans="1:18" x14ac:dyDescent="0.2">
      <c r="A12" s="18" t="s">
        <v>134</v>
      </c>
      <c r="B12" s="559">
        <v>10.306345776287255</v>
      </c>
      <c r="C12" s="559">
        <v>-0.90120371723789028</v>
      </c>
      <c r="D12" s="561" t="s">
        <v>506</v>
      </c>
    </row>
    <row r="13" spans="1:18" x14ac:dyDescent="0.2">
      <c r="A13" s="18" t="s">
        <v>135</v>
      </c>
      <c r="B13" s="559">
        <v>9.7897692672425247</v>
      </c>
      <c r="C13" s="559">
        <v>-0.86515876350769916</v>
      </c>
      <c r="D13" s="561" t="s">
        <v>506</v>
      </c>
    </row>
    <row r="14" spans="1:18" x14ac:dyDescent="0.2">
      <c r="A14" s="18" t="s">
        <v>136</v>
      </c>
      <c r="B14" s="559">
        <v>8.027744057262991</v>
      </c>
      <c r="C14" s="559">
        <v>-0.18073338306876582</v>
      </c>
      <c r="D14" s="559" t="s">
        <v>506</v>
      </c>
    </row>
    <row r="15" spans="1:18" x14ac:dyDescent="0.2">
      <c r="A15" s="440" t="s">
        <v>137</v>
      </c>
      <c r="B15" s="446">
        <v>7.8883096927531922</v>
      </c>
      <c r="C15" s="446">
        <v>-0.9386030138141237</v>
      </c>
      <c r="D15" s="446" t="s">
        <v>506</v>
      </c>
    </row>
    <row r="16" spans="1:18" x14ac:dyDescent="0.2">
      <c r="A16" s="563"/>
      <c r="D16" s="79" t="s">
        <v>220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Normal="100" zoomScaleSheetLayoutView="100" workbookViewId="0"/>
  </sheetViews>
  <sheetFormatPr baseColWidth="10" defaultRowHeight="12.75" x14ac:dyDescent="0.2"/>
  <cols>
    <col min="1" max="1" width="27.125" style="81" customWidth="1"/>
    <col min="2" max="2" width="9.125" style="81" customWidth="1"/>
    <col min="3" max="3" width="12" style="81" customWidth="1"/>
    <col min="4" max="4" width="9.125" style="81" customWidth="1"/>
    <col min="5" max="5" width="10.5" style="81" customWidth="1"/>
    <col min="6" max="6" width="9.125" style="81" customWidth="1"/>
    <col min="7" max="7" width="10.625" style="81" customWidth="1"/>
    <col min="8" max="8" width="15.625" style="81" customWidth="1"/>
    <col min="9" max="9" width="11" style="81"/>
    <col min="10" max="10" width="10.625" style="81" bestFit="1" customWidth="1"/>
    <col min="11" max="256" width="10" style="81"/>
    <col min="257" max="257" width="24" style="81" customWidth="1"/>
    <col min="258" max="260" width="8.125" style="81" bestFit="1" customWidth="1"/>
    <col min="261" max="261" width="7.5" style="81" bestFit="1" customWidth="1"/>
    <col min="262" max="262" width="8.125" style="81" bestFit="1" customWidth="1"/>
    <col min="263" max="263" width="7.5" style="81" bestFit="1" customWidth="1"/>
    <col min="264" max="264" width="10.625" style="81" bestFit="1" customWidth="1"/>
    <col min="265" max="265" width="10" style="81"/>
    <col min="266" max="266" width="10.625" style="81" bestFit="1" customWidth="1"/>
    <col min="267" max="512" width="10" style="81"/>
    <col min="513" max="513" width="24" style="81" customWidth="1"/>
    <col min="514" max="516" width="8.125" style="81" bestFit="1" customWidth="1"/>
    <col min="517" max="517" width="7.5" style="81" bestFit="1" customWidth="1"/>
    <col min="518" max="518" width="8.125" style="81" bestFit="1" customWidth="1"/>
    <col min="519" max="519" width="7.5" style="81" bestFit="1" customWidth="1"/>
    <col min="520" max="520" width="10.625" style="81" bestFit="1" customWidth="1"/>
    <col min="521" max="521" width="10" style="81"/>
    <col min="522" max="522" width="10.625" style="81" bestFit="1" customWidth="1"/>
    <col min="523" max="768" width="10" style="81"/>
    <col min="769" max="769" width="24" style="81" customWidth="1"/>
    <col min="770" max="772" width="8.125" style="81" bestFit="1" customWidth="1"/>
    <col min="773" max="773" width="7.5" style="81" bestFit="1" customWidth="1"/>
    <col min="774" max="774" width="8.125" style="81" bestFit="1" customWidth="1"/>
    <col min="775" max="775" width="7.5" style="81" bestFit="1" customWidth="1"/>
    <col min="776" max="776" width="10.625" style="81" bestFit="1" customWidth="1"/>
    <col min="777" max="777" width="10" style="81"/>
    <col min="778" max="778" width="10.625" style="81" bestFit="1" customWidth="1"/>
    <col min="779" max="1024" width="11" style="81"/>
    <col min="1025" max="1025" width="24" style="81" customWidth="1"/>
    <col min="1026" max="1028" width="8.125" style="81" bestFit="1" customWidth="1"/>
    <col min="1029" max="1029" width="7.5" style="81" bestFit="1" customWidth="1"/>
    <col min="1030" max="1030" width="8.125" style="81" bestFit="1" customWidth="1"/>
    <col min="1031" max="1031" width="7.5" style="81" bestFit="1" customWidth="1"/>
    <col min="1032" max="1032" width="10.625" style="81" bestFit="1" customWidth="1"/>
    <col min="1033" max="1033" width="10" style="81"/>
    <col min="1034" max="1034" width="10.625" style="81" bestFit="1" customWidth="1"/>
    <col min="1035" max="1280" width="10" style="81"/>
    <col min="1281" max="1281" width="24" style="81" customWidth="1"/>
    <col min="1282" max="1284" width="8.125" style="81" bestFit="1" customWidth="1"/>
    <col min="1285" max="1285" width="7.5" style="81" bestFit="1" customWidth="1"/>
    <col min="1286" max="1286" width="8.125" style="81" bestFit="1" customWidth="1"/>
    <col min="1287" max="1287" width="7.5" style="81" bestFit="1" customWidth="1"/>
    <col min="1288" max="1288" width="10.625" style="81" bestFit="1" customWidth="1"/>
    <col min="1289" max="1289" width="10" style="81"/>
    <col min="1290" max="1290" width="10.625" style="81" bestFit="1" customWidth="1"/>
    <col min="1291" max="1536" width="10" style="81"/>
    <col min="1537" max="1537" width="24" style="81" customWidth="1"/>
    <col min="1538" max="1540" width="8.125" style="81" bestFit="1" customWidth="1"/>
    <col min="1541" max="1541" width="7.5" style="81" bestFit="1" customWidth="1"/>
    <col min="1542" max="1542" width="8.125" style="81" bestFit="1" customWidth="1"/>
    <col min="1543" max="1543" width="7.5" style="81" bestFit="1" customWidth="1"/>
    <col min="1544" max="1544" width="10.625" style="81" bestFit="1" customWidth="1"/>
    <col min="1545" max="1545" width="10" style="81"/>
    <col min="1546" max="1546" width="10.625" style="81" bestFit="1" customWidth="1"/>
    <col min="1547" max="1792" width="10" style="81"/>
    <col min="1793" max="1793" width="24" style="81" customWidth="1"/>
    <col min="1794" max="1796" width="8.125" style="81" bestFit="1" customWidth="1"/>
    <col min="1797" max="1797" width="7.5" style="81" bestFit="1" customWidth="1"/>
    <col min="1798" max="1798" width="8.125" style="81" bestFit="1" customWidth="1"/>
    <col min="1799" max="1799" width="7.5" style="81" bestFit="1" customWidth="1"/>
    <col min="1800" max="1800" width="10.625" style="81" bestFit="1" customWidth="1"/>
    <col min="1801" max="1801" width="10" style="81"/>
    <col min="1802" max="1802" width="10.625" style="81" bestFit="1" customWidth="1"/>
    <col min="1803" max="2048" width="11" style="81"/>
    <col min="2049" max="2049" width="24" style="81" customWidth="1"/>
    <col min="2050" max="2052" width="8.125" style="81" bestFit="1" customWidth="1"/>
    <col min="2053" max="2053" width="7.5" style="81" bestFit="1" customWidth="1"/>
    <col min="2054" max="2054" width="8.125" style="81" bestFit="1" customWidth="1"/>
    <col min="2055" max="2055" width="7.5" style="81" bestFit="1" customWidth="1"/>
    <col min="2056" max="2056" width="10.625" style="81" bestFit="1" customWidth="1"/>
    <col min="2057" max="2057" width="10" style="81"/>
    <col min="2058" max="2058" width="10.625" style="81" bestFit="1" customWidth="1"/>
    <col min="2059" max="2304" width="10" style="81"/>
    <col min="2305" max="2305" width="24" style="81" customWidth="1"/>
    <col min="2306" max="2308" width="8.125" style="81" bestFit="1" customWidth="1"/>
    <col min="2309" max="2309" width="7.5" style="81" bestFit="1" customWidth="1"/>
    <col min="2310" max="2310" width="8.125" style="81" bestFit="1" customWidth="1"/>
    <col min="2311" max="2311" width="7.5" style="81" bestFit="1" customWidth="1"/>
    <col min="2312" max="2312" width="10.625" style="81" bestFit="1" customWidth="1"/>
    <col min="2313" max="2313" width="10" style="81"/>
    <col min="2314" max="2314" width="10.625" style="81" bestFit="1" customWidth="1"/>
    <col min="2315" max="2560" width="10" style="81"/>
    <col min="2561" max="2561" width="24" style="81" customWidth="1"/>
    <col min="2562" max="2564" width="8.125" style="81" bestFit="1" customWidth="1"/>
    <col min="2565" max="2565" width="7.5" style="81" bestFit="1" customWidth="1"/>
    <col min="2566" max="2566" width="8.125" style="81" bestFit="1" customWidth="1"/>
    <col min="2567" max="2567" width="7.5" style="81" bestFit="1" customWidth="1"/>
    <col min="2568" max="2568" width="10.625" style="81" bestFit="1" customWidth="1"/>
    <col min="2569" max="2569" width="10" style="81"/>
    <col min="2570" max="2570" width="10.625" style="81" bestFit="1" customWidth="1"/>
    <col min="2571" max="2816" width="10" style="81"/>
    <col min="2817" max="2817" width="24" style="81" customWidth="1"/>
    <col min="2818" max="2820" width="8.125" style="81" bestFit="1" customWidth="1"/>
    <col min="2821" max="2821" width="7.5" style="81" bestFit="1" customWidth="1"/>
    <col min="2822" max="2822" width="8.125" style="81" bestFit="1" customWidth="1"/>
    <col min="2823" max="2823" width="7.5" style="81" bestFit="1" customWidth="1"/>
    <col min="2824" max="2824" width="10.625" style="81" bestFit="1" customWidth="1"/>
    <col min="2825" max="2825" width="10" style="81"/>
    <col min="2826" max="2826" width="10.625" style="81" bestFit="1" customWidth="1"/>
    <col min="2827" max="3072" width="11" style="81"/>
    <col min="3073" max="3073" width="24" style="81" customWidth="1"/>
    <col min="3074" max="3076" width="8.125" style="81" bestFit="1" customWidth="1"/>
    <col min="3077" max="3077" width="7.5" style="81" bestFit="1" customWidth="1"/>
    <col min="3078" max="3078" width="8.125" style="81" bestFit="1" customWidth="1"/>
    <col min="3079" max="3079" width="7.5" style="81" bestFit="1" customWidth="1"/>
    <col min="3080" max="3080" width="10.625" style="81" bestFit="1" customWidth="1"/>
    <col min="3081" max="3081" width="10" style="81"/>
    <col min="3082" max="3082" width="10.625" style="81" bestFit="1" customWidth="1"/>
    <col min="3083" max="3328" width="10" style="81"/>
    <col min="3329" max="3329" width="24" style="81" customWidth="1"/>
    <col min="3330" max="3332" width="8.125" style="81" bestFit="1" customWidth="1"/>
    <col min="3333" max="3333" width="7.5" style="81" bestFit="1" customWidth="1"/>
    <col min="3334" max="3334" width="8.125" style="81" bestFit="1" customWidth="1"/>
    <col min="3335" max="3335" width="7.5" style="81" bestFit="1" customWidth="1"/>
    <col min="3336" max="3336" width="10.625" style="81" bestFit="1" customWidth="1"/>
    <col min="3337" max="3337" width="10" style="81"/>
    <col min="3338" max="3338" width="10.625" style="81" bestFit="1" customWidth="1"/>
    <col min="3339" max="3584" width="10" style="81"/>
    <col min="3585" max="3585" width="24" style="81" customWidth="1"/>
    <col min="3586" max="3588" width="8.125" style="81" bestFit="1" customWidth="1"/>
    <col min="3589" max="3589" width="7.5" style="81" bestFit="1" customWidth="1"/>
    <col min="3590" max="3590" width="8.125" style="81" bestFit="1" customWidth="1"/>
    <col min="3591" max="3591" width="7.5" style="81" bestFit="1" customWidth="1"/>
    <col min="3592" max="3592" width="10.625" style="81" bestFit="1" customWidth="1"/>
    <col min="3593" max="3593" width="10" style="81"/>
    <col min="3594" max="3594" width="10.625" style="81" bestFit="1" customWidth="1"/>
    <col min="3595" max="3840" width="10" style="81"/>
    <col min="3841" max="3841" width="24" style="81" customWidth="1"/>
    <col min="3842" max="3844" width="8.125" style="81" bestFit="1" customWidth="1"/>
    <col min="3845" max="3845" width="7.5" style="81" bestFit="1" customWidth="1"/>
    <col min="3846" max="3846" width="8.125" style="81" bestFit="1" customWidth="1"/>
    <col min="3847" max="3847" width="7.5" style="81" bestFit="1" customWidth="1"/>
    <col min="3848" max="3848" width="10.625" style="81" bestFit="1" customWidth="1"/>
    <col min="3849" max="3849" width="10" style="81"/>
    <col min="3850" max="3850" width="10.625" style="81" bestFit="1" customWidth="1"/>
    <col min="3851" max="4096" width="11" style="81"/>
    <col min="4097" max="4097" width="24" style="81" customWidth="1"/>
    <col min="4098" max="4100" width="8.125" style="81" bestFit="1" customWidth="1"/>
    <col min="4101" max="4101" width="7.5" style="81" bestFit="1" customWidth="1"/>
    <col min="4102" max="4102" width="8.125" style="81" bestFit="1" customWidth="1"/>
    <col min="4103" max="4103" width="7.5" style="81" bestFit="1" customWidth="1"/>
    <col min="4104" max="4104" width="10.625" style="81" bestFit="1" customWidth="1"/>
    <col min="4105" max="4105" width="10" style="81"/>
    <col min="4106" max="4106" width="10.625" style="81" bestFit="1" customWidth="1"/>
    <col min="4107" max="4352" width="10" style="81"/>
    <col min="4353" max="4353" width="24" style="81" customWidth="1"/>
    <col min="4354" max="4356" width="8.125" style="81" bestFit="1" customWidth="1"/>
    <col min="4357" max="4357" width="7.5" style="81" bestFit="1" customWidth="1"/>
    <col min="4358" max="4358" width="8.125" style="81" bestFit="1" customWidth="1"/>
    <col min="4359" max="4359" width="7.5" style="81" bestFit="1" customWidth="1"/>
    <col min="4360" max="4360" width="10.625" style="81" bestFit="1" customWidth="1"/>
    <col min="4361" max="4361" width="10" style="81"/>
    <col min="4362" max="4362" width="10.625" style="81" bestFit="1" customWidth="1"/>
    <col min="4363" max="4608" width="10" style="81"/>
    <col min="4609" max="4609" width="24" style="81" customWidth="1"/>
    <col min="4610" max="4612" width="8.125" style="81" bestFit="1" customWidth="1"/>
    <col min="4613" max="4613" width="7.5" style="81" bestFit="1" customWidth="1"/>
    <col min="4614" max="4614" width="8.125" style="81" bestFit="1" customWidth="1"/>
    <col min="4615" max="4615" width="7.5" style="81" bestFit="1" customWidth="1"/>
    <col min="4616" max="4616" width="10.625" style="81" bestFit="1" customWidth="1"/>
    <col min="4617" max="4617" width="10" style="81"/>
    <col min="4618" max="4618" width="10.625" style="81" bestFit="1" customWidth="1"/>
    <col min="4619" max="4864" width="10" style="81"/>
    <col min="4865" max="4865" width="24" style="81" customWidth="1"/>
    <col min="4866" max="4868" width="8.125" style="81" bestFit="1" customWidth="1"/>
    <col min="4869" max="4869" width="7.5" style="81" bestFit="1" customWidth="1"/>
    <col min="4870" max="4870" width="8.125" style="81" bestFit="1" customWidth="1"/>
    <col min="4871" max="4871" width="7.5" style="81" bestFit="1" customWidth="1"/>
    <col min="4872" max="4872" width="10.625" style="81" bestFit="1" customWidth="1"/>
    <col min="4873" max="4873" width="10" style="81"/>
    <col min="4874" max="4874" width="10.625" style="81" bestFit="1" customWidth="1"/>
    <col min="4875" max="5120" width="11" style="81"/>
    <col min="5121" max="5121" width="24" style="81" customWidth="1"/>
    <col min="5122" max="5124" width="8.125" style="81" bestFit="1" customWidth="1"/>
    <col min="5125" max="5125" width="7.5" style="81" bestFit="1" customWidth="1"/>
    <col min="5126" max="5126" width="8.125" style="81" bestFit="1" customWidth="1"/>
    <col min="5127" max="5127" width="7.5" style="81" bestFit="1" customWidth="1"/>
    <col min="5128" max="5128" width="10.625" style="81" bestFit="1" customWidth="1"/>
    <col min="5129" max="5129" width="10" style="81"/>
    <col min="5130" max="5130" width="10.625" style="81" bestFit="1" customWidth="1"/>
    <col min="5131" max="5376" width="10" style="81"/>
    <col min="5377" max="5377" width="24" style="81" customWidth="1"/>
    <col min="5378" max="5380" width="8.125" style="81" bestFit="1" customWidth="1"/>
    <col min="5381" max="5381" width="7.5" style="81" bestFit="1" customWidth="1"/>
    <col min="5382" max="5382" width="8.125" style="81" bestFit="1" customWidth="1"/>
    <col min="5383" max="5383" width="7.5" style="81" bestFit="1" customWidth="1"/>
    <col min="5384" max="5384" width="10.625" style="81" bestFit="1" customWidth="1"/>
    <col min="5385" max="5385" width="10" style="81"/>
    <col min="5386" max="5386" width="10.625" style="81" bestFit="1" customWidth="1"/>
    <col min="5387" max="5632" width="10" style="81"/>
    <col min="5633" max="5633" width="24" style="81" customWidth="1"/>
    <col min="5634" max="5636" width="8.125" style="81" bestFit="1" customWidth="1"/>
    <col min="5637" max="5637" width="7.5" style="81" bestFit="1" customWidth="1"/>
    <col min="5638" max="5638" width="8.125" style="81" bestFit="1" customWidth="1"/>
    <col min="5639" max="5639" width="7.5" style="81" bestFit="1" customWidth="1"/>
    <col min="5640" max="5640" width="10.625" style="81" bestFit="1" customWidth="1"/>
    <col min="5641" max="5641" width="10" style="81"/>
    <col min="5642" max="5642" width="10.625" style="81" bestFit="1" customWidth="1"/>
    <col min="5643" max="5888" width="10" style="81"/>
    <col min="5889" max="5889" width="24" style="81" customWidth="1"/>
    <col min="5890" max="5892" width="8.125" style="81" bestFit="1" customWidth="1"/>
    <col min="5893" max="5893" width="7.5" style="81" bestFit="1" customWidth="1"/>
    <col min="5894" max="5894" width="8.125" style="81" bestFit="1" customWidth="1"/>
    <col min="5895" max="5895" width="7.5" style="81" bestFit="1" customWidth="1"/>
    <col min="5896" max="5896" width="10.625" style="81" bestFit="1" customWidth="1"/>
    <col min="5897" max="5897" width="10" style="81"/>
    <col min="5898" max="5898" width="10.625" style="81" bestFit="1" customWidth="1"/>
    <col min="5899" max="6144" width="11" style="81"/>
    <col min="6145" max="6145" width="24" style="81" customWidth="1"/>
    <col min="6146" max="6148" width="8.125" style="81" bestFit="1" customWidth="1"/>
    <col min="6149" max="6149" width="7.5" style="81" bestFit="1" customWidth="1"/>
    <col min="6150" max="6150" width="8.125" style="81" bestFit="1" customWidth="1"/>
    <col min="6151" max="6151" width="7.5" style="81" bestFit="1" customWidth="1"/>
    <col min="6152" max="6152" width="10.625" style="81" bestFit="1" customWidth="1"/>
    <col min="6153" max="6153" width="10" style="81"/>
    <col min="6154" max="6154" width="10.625" style="81" bestFit="1" customWidth="1"/>
    <col min="6155" max="6400" width="10" style="81"/>
    <col min="6401" max="6401" width="24" style="81" customWidth="1"/>
    <col min="6402" max="6404" width="8.125" style="81" bestFit="1" customWidth="1"/>
    <col min="6405" max="6405" width="7.5" style="81" bestFit="1" customWidth="1"/>
    <col min="6406" max="6406" width="8.125" style="81" bestFit="1" customWidth="1"/>
    <col min="6407" max="6407" width="7.5" style="81" bestFit="1" customWidth="1"/>
    <col min="6408" max="6408" width="10.625" style="81" bestFit="1" customWidth="1"/>
    <col min="6409" max="6409" width="10" style="81"/>
    <col min="6410" max="6410" width="10.625" style="81" bestFit="1" customWidth="1"/>
    <col min="6411" max="6656" width="10" style="81"/>
    <col min="6657" max="6657" width="24" style="81" customWidth="1"/>
    <col min="6658" max="6660" width="8.125" style="81" bestFit="1" customWidth="1"/>
    <col min="6661" max="6661" width="7.5" style="81" bestFit="1" customWidth="1"/>
    <col min="6662" max="6662" width="8.125" style="81" bestFit="1" customWidth="1"/>
    <col min="6663" max="6663" width="7.5" style="81" bestFit="1" customWidth="1"/>
    <col min="6664" max="6664" width="10.625" style="81" bestFit="1" customWidth="1"/>
    <col min="6665" max="6665" width="10" style="81"/>
    <col min="6666" max="6666" width="10.625" style="81" bestFit="1" customWidth="1"/>
    <col min="6667" max="6912" width="10" style="81"/>
    <col min="6913" max="6913" width="24" style="81" customWidth="1"/>
    <col min="6914" max="6916" width="8.125" style="81" bestFit="1" customWidth="1"/>
    <col min="6917" max="6917" width="7.5" style="81" bestFit="1" customWidth="1"/>
    <col min="6918" max="6918" width="8.125" style="81" bestFit="1" customWidth="1"/>
    <col min="6919" max="6919" width="7.5" style="81" bestFit="1" customWidth="1"/>
    <col min="6920" max="6920" width="10.625" style="81" bestFit="1" customWidth="1"/>
    <col min="6921" max="6921" width="10" style="81"/>
    <col min="6922" max="6922" width="10.625" style="81" bestFit="1" customWidth="1"/>
    <col min="6923" max="7168" width="11" style="81"/>
    <col min="7169" max="7169" width="24" style="81" customWidth="1"/>
    <col min="7170" max="7172" width="8.125" style="81" bestFit="1" customWidth="1"/>
    <col min="7173" max="7173" width="7.5" style="81" bestFit="1" customWidth="1"/>
    <col min="7174" max="7174" width="8.125" style="81" bestFit="1" customWidth="1"/>
    <col min="7175" max="7175" width="7.5" style="81" bestFit="1" customWidth="1"/>
    <col min="7176" max="7176" width="10.625" style="81" bestFit="1" customWidth="1"/>
    <col min="7177" max="7177" width="10" style="81"/>
    <col min="7178" max="7178" width="10.625" style="81" bestFit="1" customWidth="1"/>
    <col min="7179" max="7424" width="10" style="81"/>
    <col min="7425" max="7425" width="24" style="81" customWidth="1"/>
    <col min="7426" max="7428" width="8.125" style="81" bestFit="1" customWidth="1"/>
    <col min="7429" max="7429" width="7.5" style="81" bestFit="1" customWidth="1"/>
    <col min="7430" max="7430" width="8.125" style="81" bestFit="1" customWidth="1"/>
    <col min="7431" max="7431" width="7.5" style="81" bestFit="1" customWidth="1"/>
    <col min="7432" max="7432" width="10.625" style="81" bestFit="1" customWidth="1"/>
    <col min="7433" max="7433" width="10" style="81"/>
    <col min="7434" max="7434" width="10.625" style="81" bestFit="1" customWidth="1"/>
    <col min="7435" max="7680" width="10" style="81"/>
    <col min="7681" max="7681" width="24" style="81" customWidth="1"/>
    <col min="7682" max="7684" width="8.125" style="81" bestFit="1" customWidth="1"/>
    <col min="7685" max="7685" width="7.5" style="81" bestFit="1" customWidth="1"/>
    <col min="7686" max="7686" width="8.125" style="81" bestFit="1" customWidth="1"/>
    <col min="7687" max="7687" width="7.5" style="81" bestFit="1" customWidth="1"/>
    <col min="7688" max="7688" width="10.625" style="81" bestFit="1" customWidth="1"/>
    <col min="7689" max="7689" width="10" style="81"/>
    <col min="7690" max="7690" width="10.625" style="81" bestFit="1" customWidth="1"/>
    <col min="7691" max="7936" width="10" style="81"/>
    <col min="7937" max="7937" width="24" style="81" customWidth="1"/>
    <col min="7938" max="7940" width="8.125" style="81" bestFit="1" customWidth="1"/>
    <col min="7941" max="7941" width="7.5" style="81" bestFit="1" customWidth="1"/>
    <col min="7942" max="7942" width="8.125" style="81" bestFit="1" customWidth="1"/>
    <col min="7943" max="7943" width="7.5" style="81" bestFit="1" customWidth="1"/>
    <col min="7944" max="7944" width="10.625" style="81" bestFit="1" customWidth="1"/>
    <col min="7945" max="7945" width="10" style="81"/>
    <col min="7946" max="7946" width="10.625" style="81" bestFit="1" customWidth="1"/>
    <col min="7947" max="8192" width="11" style="81"/>
    <col min="8193" max="8193" width="24" style="81" customWidth="1"/>
    <col min="8194" max="8196" width="8.125" style="81" bestFit="1" customWidth="1"/>
    <col min="8197" max="8197" width="7.5" style="81" bestFit="1" customWidth="1"/>
    <col min="8198" max="8198" width="8.125" style="81" bestFit="1" customWidth="1"/>
    <col min="8199" max="8199" width="7.5" style="81" bestFit="1" customWidth="1"/>
    <col min="8200" max="8200" width="10.625" style="81" bestFit="1" customWidth="1"/>
    <col min="8201" max="8201" width="10" style="81"/>
    <col min="8202" max="8202" width="10.625" style="81" bestFit="1" customWidth="1"/>
    <col min="8203" max="8448" width="10" style="81"/>
    <col min="8449" max="8449" width="24" style="81" customWidth="1"/>
    <col min="8450" max="8452" width="8.125" style="81" bestFit="1" customWidth="1"/>
    <col min="8453" max="8453" width="7.5" style="81" bestFit="1" customWidth="1"/>
    <col min="8454" max="8454" width="8.125" style="81" bestFit="1" customWidth="1"/>
    <col min="8455" max="8455" width="7.5" style="81" bestFit="1" customWidth="1"/>
    <col min="8456" max="8456" width="10.625" style="81" bestFit="1" customWidth="1"/>
    <col min="8457" max="8457" width="10" style="81"/>
    <col min="8458" max="8458" width="10.625" style="81" bestFit="1" customWidth="1"/>
    <col min="8459" max="8704" width="10" style="81"/>
    <col min="8705" max="8705" width="24" style="81" customWidth="1"/>
    <col min="8706" max="8708" width="8.125" style="81" bestFit="1" customWidth="1"/>
    <col min="8709" max="8709" width="7.5" style="81" bestFit="1" customWidth="1"/>
    <col min="8710" max="8710" width="8.125" style="81" bestFit="1" customWidth="1"/>
    <col min="8711" max="8711" width="7.5" style="81" bestFit="1" customWidth="1"/>
    <col min="8712" max="8712" width="10.625" style="81" bestFit="1" customWidth="1"/>
    <col min="8713" max="8713" width="10" style="81"/>
    <col min="8714" max="8714" width="10.625" style="81" bestFit="1" customWidth="1"/>
    <col min="8715" max="8960" width="10" style="81"/>
    <col min="8961" max="8961" width="24" style="81" customWidth="1"/>
    <col min="8962" max="8964" width="8.125" style="81" bestFit="1" customWidth="1"/>
    <col min="8965" max="8965" width="7.5" style="81" bestFit="1" customWidth="1"/>
    <col min="8966" max="8966" width="8.125" style="81" bestFit="1" customWidth="1"/>
    <col min="8967" max="8967" width="7.5" style="81" bestFit="1" customWidth="1"/>
    <col min="8968" max="8968" width="10.625" style="81" bestFit="1" customWidth="1"/>
    <col min="8969" max="8969" width="10" style="81"/>
    <col min="8970" max="8970" width="10.625" style="81" bestFit="1" customWidth="1"/>
    <col min="8971" max="9216" width="11" style="81"/>
    <col min="9217" max="9217" width="24" style="81" customWidth="1"/>
    <col min="9218" max="9220" width="8.125" style="81" bestFit="1" customWidth="1"/>
    <col min="9221" max="9221" width="7.5" style="81" bestFit="1" customWidth="1"/>
    <col min="9222" max="9222" width="8.125" style="81" bestFit="1" customWidth="1"/>
    <col min="9223" max="9223" width="7.5" style="81" bestFit="1" customWidth="1"/>
    <col min="9224" max="9224" width="10.625" style="81" bestFit="1" customWidth="1"/>
    <col min="9225" max="9225" width="10" style="81"/>
    <col min="9226" max="9226" width="10.625" style="81" bestFit="1" customWidth="1"/>
    <col min="9227" max="9472" width="10" style="81"/>
    <col min="9473" max="9473" width="24" style="81" customWidth="1"/>
    <col min="9474" max="9476" width="8.125" style="81" bestFit="1" customWidth="1"/>
    <col min="9477" max="9477" width="7.5" style="81" bestFit="1" customWidth="1"/>
    <col min="9478" max="9478" width="8.125" style="81" bestFit="1" customWidth="1"/>
    <col min="9479" max="9479" width="7.5" style="81" bestFit="1" customWidth="1"/>
    <col min="9480" max="9480" width="10.625" style="81" bestFit="1" customWidth="1"/>
    <col min="9481" max="9481" width="10" style="81"/>
    <col min="9482" max="9482" width="10.625" style="81" bestFit="1" customWidth="1"/>
    <col min="9483" max="9728" width="10" style="81"/>
    <col min="9729" max="9729" width="24" style="81" customWidth="1"/>
    <col min="9730" max="9732" width="8.125" style="81" bestFit="1" customWidth="1"/>
    <col min="9733" max="9733" width="7.5" style="81" bestFit="1" customWidth="1"/>
    <col min="9734" max="9734" width="8.125" style="81" bestFit="1" customWidth="1"/>
    <col min="9735" max="9735" width="7.5" style="81" bestFit="1" customWidth="1"/>
    <col min="9736" max="9736" width="10.625" style="81" bestFit="1" customWidth="1"/>
    <col min="9737" max="9737" width="10" style="81"/>
    <col min="9738" max="9738" width="10.625" style="81" bestFit="1" customWidth="1"/>
    <col min="9739" max="9984" width="10" style="81"/>
    <col min="9985" max="9985" width="24" style="81" customWidth="1"/>
    <col min="9986" max="9988" width="8.125" style="81" bestFit="1" customWidth="1"/>
    <col min="9989" max="9989" width="7.5" style="81" bestFit="1" customWidth="1"/>
    <col min="9990" max="9990" width="8.125" style="81" bestFit="1" customWidth="1"/>
    <col min="9991" max="9991" width="7.5" style="81" bestFit="1" customWidth="1"/>
    <col min="9992" max="9992" width="10.625" style="81" bestFit="1" customWidth="1"/>
    <col min="9993" max="9993" width="10" style="81"/>
    <col min="9994" max="9994" width="10.625" style="81" bestFit="1" customWidth="1"/>
    <col min="9995" max="10240" width="11" style="81"/>
    <col min="10241" max="10241" width="24" style="81" customWidth="1"/>
    <col min="10242" max="10244" width="8.125" style="81" bestFit="1" customWidth="1"/>
    <col min="10245" max="10245" width="7.5" style="81" bestFit="1" customWidth="1"/>
    <col min="10246" max="10246" width="8.125" style="81" bestFit="1" customWidth="1"/>
    <col min="10247" max="10247" width="7.5" style="81" bestFit="1" customWidth="1"/>
    <col min="10248" max="10248" width="10.625" style="81" bestFit="1" customWidth="1"/>
    <col min="10249" max="10249" width="10" style="81"/>
    <col min="10250" max="10250" width="10.625" style="81" bestFit="1" customWidth="1"/>
    <col min="10251" max="10496" width="10" style="81"/>
    <col min="10497" max="10497" width="24" style="81" customWidth="1"/>
    <col min="10498" max="10500" width="8.125" style="81" bestFit="1" customWidth="1"/>
    <col min="10501" max="10501" width="7.5" style="81" bestFit="1" customWidth="1"/>
    <col min="10502" max="10502" width="8.125" style="81" bestFit="1" customWidth="1"/>
    <col min="10503" max="10503" width="7.5" style="81" bestFit="1" customWidth="1"/>
    <col min="10504" max="10504" width="10.625" style="81" bestFit="1" customWidth="1"/>
    <col min="10505" max="10505" width="10" style="81"/>
    <col min="10506" max="10506" width="10.625" style="81" bestFit="1" customWidth="1"/>
    <col min="10507" max="10752" width="10" style="81"/>
    <col min="10753" max="10753" width="24" style="81" customWidth="1"/>
    <col min="10754" max="10756" width="8.125" style="81" bestFit="1" customWidth="1"/>
    <col min="10757" max="10757" width="7.5" style="81" bestFit="1" customWidth="1"/>
    <col min="10758" max="10758" width="8.125" style="81" bestFit="1" customWidth="1"/>
    <col min="10759" max="10759" width="7.5" style="81" bestFit="1" customWidth="1"/>
    <col min="10760" max="10760" width="10.625" style="81" bestFit="1" customWidth="1"/>
    <col min="10761" max="10761" width="10" style="81"/>
    <col min="10762" max="10762" width="10.625" style="81" bestFit="1" customWidth="1"/>
    <col min="10763" max="11008" width="10" style="81"/>
    <col min="11009" max="11009" width="24" style="81" customWidth="1"/>
    <col min="11010" max="11012" width="8.125" style="81" bestFit="1" customWidth="1"/>
    <col min="11013" max="11013" width="7.5" style="81" bestFit="1" customWidth="1"/>
    <col min="11014" max="11014" width="8.125" style="81" bestFit="1" customWidth="1"/>
    <col min="11015" max="11015" width="7.5" style="81" bestFit="1" customWidth="1"/>
    <col min="11016" max="11016" width="10.625" style="81" bestFit="1" customWidth="1"/>
    <col min="11017" max="11017" width="10" style="81"/>
    <col min="11018" max="11018" width="10.625" style="81" bestFit="1" customWidth="1"/>
    <col min="11019" max="11264" width="11" style="81"/>
    <col min="11265" max="11265" width="24" style="81" customWidth="1"/>
    <col min="11266" max="11268" width="8.125" style="81" bestFit="1" customWidth="1"/>
    <col min="11269" max="11269" width="7.5" style="81" bestFit="1" customWidth="1"/>
    <col min="11270" max="11270" width="8.125" style="81" bestFit="1" customWidth="1"/>
    <col min="11271" max="11271" width="7.5" style="81" bestFit="1" customWidth="1"/>
    <col min="11272" max="11272" width="10.625" style="81" bestFit="1" customWidth="1"/>
    <col min="11273" max="11273" width="10" style="81"/>
    <col min="11274" max="11274" width="10.625" style="81" bestFit="1" customWidth="1"/>
    <col min="11275" max="11520" width="10" style="81"/>
    <col min="11521" max="11521" width="24" style="81" customWidth="1"/>
    <col min="11522" max="11524" width="8.125" style="81" bestFit="1" customWidth="1"/>
    <col min="11525" max="11525" width="7.5" style="81" bestFit="1" customWidth="1"/>
    <col min="11526" max="11526" width="8.125" style="81" bestFit="1" customWidth="1"/>
    <col min="11527" max="11527" width="7.5" style="81" bestFit="1" customWidth="1"/>
    <col min="11528" max="11528" width="10.625" style="81" bestFit="1" customWidth="1"/>
    <col min="11529" max="11529" width="10" style="81"/>
    <col min="11530" max="11530" width="10.625" style="81" bestFit="1" customWidth="1"/>
    <col min="11531" max="11776" width="10" style="81"/>
    <col min="11777" max="11777" width="24" style="81" customWidth="1"/>
    <col min="11778" max="11780" width="8.125" style="81" bestFit="1" customWidth="1"/>
    <col min="11781" max="11781" width="7.5" style="81" bestFit="1" customWidth="1"/>
    <col min="11782" max="11782" width="8.125" style="81" bestFit="1" customWidth="1"/>
    <col min="11783" max="11783" width="7.5" style="81" bestFit="1" customWidth="1"/>
    <col min="11784" max="11784" width="10.625" style="81" bestFit="1" customWidth="1"/>
    <col min="11785" max="11785" width="10" style="81"/>
    <col min="11786" max="11786" width="10.625" style="81" bestFit="1" customWidth="1"/>
    <col min="11787" max="12032" width="10" style="81"/>
    <col min="12033" max="12033" width="24" style="81" customWidth="1"/>
    <col min="12034" max="12036" width="8.125" style="81" bestFit="1" customWidth="1"/>
    <col min="12037" max="12037" width="7.5" style="81" bestFit="1" customWidth="1"/>
    <col min="12038" max="12038" width="8.125" style="81" bestFit="1" customWidth="1"/>
    <col min="12039" max="12039" width="7.5" style="81" bestFit="1" customWidth="1"/>
    <col min="12040" max="12040" width="10.625" style="81" bestFit="1" customWidth="1"/>
    <col min="12041" max="12041" width="10" style="81"/>
    <col min="12042" max="12042" width="10.625" style="81" bestFit="1" customWidth="1"/>
    <col min="12043" max="12288" width="11" style="81"/>
    <col min="12289" max="12289" width="24" style="81" customWidth="1"/>
    <col min="12290" max="12292" width="8.125" style="81" bestFit="1" customWidth="1"/>
    <col min="12293" max="12293" width="7.5" style="81" bestFit="1" customWidth="1"/>
    <col min="12294" max="12294" width="8.125" style="81" bestFit="1" customWidth="1"/>
    <col min="12295" max="12295" width="7.5" style="81" bestFit="1" customWidth="1"/>
    <col min="12296" max="12296" width="10.625" style="81" bestFit="1" customWidth="1"/>
    <col min="12297" max="12297" width="10" style="81"/>
    <col min="12298" max="12298" width="10.625" style="81" bestFit="1" customWidth="1"/>
    <col min="12299" max="12544" width="10" style="81"/>
    <col min="12545" max="12545" width="24" style="81" customWidth="1"/>
    <col min="12546" max="12548" width="8.125" style="81" bestFit="1" customWidth="1"/>
    <col min="12549" max="12549" width="7.5" style="81" bestFit="1" customWidth="1"/>
    <col min="12550" max="12550" width="8.125" style="81" bestFit="1" customWidth="1"/>
    <col min="12551" max="12551" width="7.5" style="81" bestFit="1" customWidth="1"/>
    <col min="12552" max="12552" width="10.625" style="81" bestFit="1" customWidth="1"/>
    <col min="12553" max="12553" width="10" style="81"/>
    <col min="12554" max="12554" width="10.625" style="81" bestFit="1" customWidth="1"/>
    <col min="12555" max="12800" width="10" style="81"/>
    <col min="12801" max="12801" width="24" style="81" customWidth="1"/>
    <col min="12802" max="12804" width="8.125" style="81" bestFit="1" customWidth="1"/>
    <col min="12805" max="12805" width="7.5" style="81" bestFit="1" customWidth="1"/>
    <col min="12806" max="12806" width="8.125" style="81" bestFit="1" customWidth="1"/>
    <col min="12807" max="12807" width="7.5" style="81" bestFit="1" customWidth="1"/>
    <col min="12808" max="12808" width="10.625" style="81" bestFit="1" customWidth="1"/>
    <col min="12809" max="12809" width="10" style="81"/>
    <col min="12810" max="12810" width="10.625" style="81" bestFit="1" customWidth="1"/>
    <col min="12811" max="13056" width="10" style="81"/>
    <col min="13057" max="13057" width="24" style="81" customWidth="1"/>
    <col min="13058" max="13060" width="8.125" style="81" bestFit="1" customWidth="1"/>
    <col min="13061" max="13061" width="7.5" style="81" bestFit="1" customWidth="1"/>
    <col min="13062" max="13062" width="8.125" style="81" bestFit="1" customWidth="1"/>
    <col min="13063" max="13063" width="7.5" style="81" bestFit="1" customWidth="1"/>
    <col min="13064" max="13064" width="10.625" style="81" bestFit="1" customWidth="1"/>
    <col min="13065" max="13065" width="10" style="81"/>
    <col min="13066" max="13066" width="10.625" style="81" bestFit="1" customWidth="1"/>
    <col min="13067" max="13312" width="11" style="81"/>
    <col min="13313" max="13313" width="24" style="81" customWidth="1"/>
    <col min="13314" max="13316" width="8.125" style="81" bestFit="1" customWidth="1"/>
    <col min="13317" max="13317" width="7.5" style="81" bestFit="1" customWidth="1"/>
    <col min="13318" max="13318" width="8.125" style="81" bestFit="1" customWidth="1"/>
    <col min="13319" max="13319" width="7.5" style="81" bestFit="1" customWidth="1"/>
    <col min="13320" max="13320" width="10.625" style="81" bestFit="1" customWidth="1"/>
    <col min="13321" max="13321" width="10" style="81"/>
    <col min="13322" max="13322" width="10.625" style="81" bestFit="1" customWidth="1"/>
    <col min="13323" max="13568" width="10" style="81"/>
    <col min="13569" max="13569" width="24" style="81" customWidth="1"/>
    <col min="13570" max="13572" width="8.125" style="81" bestFit="1" customWidth="1"/>
    <col min="13573" max="13573" width="7.5" style="81" bestFit="1" customWidth="1"/>
    <col min="13574" max="13574" width="8.125" style="81" bestFit="1" customWidth="1"/>
    <col min="13575" max="13575" width="7.5" style="81" bestFit="1" customWidth="1"/>
    <col min="13576" max="13576" width="10.625" style="81" bestFit="1" customWidth="1"/>
    <col min="13577" max="13577" width="10" style="81"/>
    <col min="13578" max="13578" width="10.625" style="81" bestFit="1" customWidth="1"/>
    <col min="13579" max="13824" width="10" style="81"/>
    <col min="13825" max="13825" width="24" style="81" customWidth="1"/>
    <col min="13826" max="13828" width="8.125" style="81" bestFit="1" customWidth="1"/>
    <col min="13829" max="13829" width="7.5" style="81" bestFit="1" customWidth="1"/>
    <col min="13830" max="13830" width="8.125" style="81" bestFit="1" customWidth="1"/>
    <col min="13831" max="13831" width="7.5" style="81" bestFit="1" customWidth="1"/>
    <col min="13832" max="13832" width="10.625" style="81" bestFit="1" customWidth="1"/>
    <col min="13833" max="13833" width="10" style="81"/>
    <col min="13834" max="13834" width="10.625" style="81" bestFit="1" customWidth="1"/>
    <col min="13835" max="14080" width="10" style="81"/>
    <col min="14081" max="14081" width="24" style="81" customWidth="1"/>
    <col min="14082" max="14084" width="8.125" style="81" bestFit="1" customWidth="1"/>
    <col min="14085" max="14085" width="7.5" style="81" bestFit="1" customWidth="1"/>
    <col min="14086" max="14086" width="8.125" style="81" bestFit="1" customWidth="1"/>
    <col min="14087" max="14087" width="7.5" style="81" bestFit="1" customWidth="1"/>
    <col min="14088" max="14088" width="10.625" style="81" bestFit="1" customWidth="1"/>
    <col min="14089" max="14089" width="10" style="81"/>
    <col min="14090" max="14090" width="10.625" style="81" bestFit="1" customWidth="1"/>
    <col min="14091" max="14336" width="11" style="81"/>
    <col min="14337" max="14337" width="24" style="81" customWidth="1"/>
    <col min="14338" max="14340" width="8.125" style="81" bestFit="1" customWidth="1"/>
    <col min="14341" max="14341" width="7.5" style="81" bestFit="1" customWidth="1"/>
    <col min="14342" max="14342" width="8.125" style="81" bestFit="1" customWidth="1"/>
    <col min="14343" max="14343" width="7.5" style="81" bestFit="1" customWidth="1"/>
    <col min="14344" max="14344" width="10.625" style="81" bestFit="1" customWidth="1"/>
    <col min="14345" max="14345" width="10" style="81"/>
    <col min="14346" max="14346" width="10.625" style="81" bestFit="1" customWidth="1"/>
    <col min="14347" max="14592" width="10" style="81"/>
    <col min="14593" max="14593" width="24" style="81" customWidth="1"/>
    <col min="14594" max="14596" width="8.125" style="81" bestFit="1" customWidth="1"/>
    <col min="14597" max="14597" width="7.5" style="81" bestFit="1" customWidth="1"/>
    <col min="14598" max="14598" width="8.125" style="81" bestFit="1" customWidth="1"/>
    <col min="14599" max="14599" width="7.5" style="81" bestFit="1" customWidth="1"/>
    <col min="14600" max="14600" width="10.625" style="81" bestFit="1" customWidth="1"/>
    <col min="14601" max="14601" width="10" style="81"/>
    <col min="14602" max="14602" width="10.625" style="81" bestFit="1" customWidth="1"/>
    <col min="14603" max="14848" width="10" style="81"/>
    <col min="14849" max="14849" width="24" style="81" customWidth="1"/>
    <col min="14850" max="14852" width="8.125" style="81" bestFit="1" customWidth="1"/>
    <col min="14853" max="14853" width="7.5" style="81" bestFit="1" customWidth="1"/>
    <col min="14854" max="14854" width="8.125" style="81" bestFit="1" customWidth="1"/>
    <col min="14855" max="14855" width="7.5" style="81" bestFit="1" customWidth="1"/>
    <col min="14856" max="14856" width="10.625" style="81" bestFit="1" customWidth="1"/>
    <col min="14857" max="14857" width="10" style="81"/>
    <col min="14858" max="14858" width="10.625" style="81" bestFit="1" customWidth="1"/>
    <col min="14859" max="15104" width="10" style="81"/>
    <col min="15105" max="15105" width="24" style="81" customWidth="1"/>
    <col min="15106" max="15108" width="8.125" style="81" bestFit="1" customWidth="1"/>
    <col min="15109" max="15109" width="7.5" style="81" bestFit="1" customWidth="1"/>
    <col min="15110" max="15110" width="8.125" style="81" bestFit="1" customWidth="1"/>
    <col min="15111" max="15111" width="7.5" style="81" bestFit="1" customWidth="1"/>
    <col min="15112" max="15112" width="10.625" style="81" bestFit="1" customWidth="1"/>
    <col min="15113" max="15113" width="10" style="81"/>
    <col min="15114" max="15114" width="10.625" style="81" bestFit="1" customWidth="1"/>
    <col min="15115" max="15360" width="11" style="81"/>
    <col min="15361" max="15361" width="24" style="81" customWidth="1"/>
    <col min="15362" max="15364" width="8.125" style="81" bestFit="1" customWidth="1"/>
    <col min="15365" max="15365" width="7.5" style="81" bestFit="1" customWidth="1"/>
    <col min="15366" max="15366" width="8.125" style="81" bestFit="1" customWidth="1"/>
    <col min="15367" max="15367" width="7.5" style="81" bestFit="1" customWidth="1"/>
    <col min="15368" max="15368" width="10.625" style="81" bestFit="1" customWidth="1"/>
    <col min="15369" max="15369" width="10" style="81"/>
    <col min="15370" max="15370" width="10.625" style="81" bestFit="1" customWidth="1"/>
    <col min="15371" max="15616" width="10" style="81"/>
    <col min="15617" max="15617" width="24" style="81" customWidth="1"/>
    <col min="15618" max="15620" width="8.125" style="81" bestFit="1" customWidth="1"/>
    <col min="15621" max="15621" width="7.5" style="81" bestFit="1" customWidth="1"/>
    <col min="15622" max="15622" width="8.125" style="81" bestFit="1" customWidth="1"/>
    <col min="15623" max="15623" width="7.5" style="81" bestFit="1" customWidth="1"/>
    <col min="15624" max="15624" width="10.625" style="81" bestFit="1" customWidth="1"/>
    <col min="15625" max="15625" width="10" style="81"/>
    <col min="15626" max="15626" width="10.625" style="81" bestFit="1" customWidth="1"/>
    <col min="15627" max="15872" width="10" style="81"/>
    <col min="15873" max="15873" width="24" style="81" customWidth="1"/>
    <col min="15874" max="15876" width="8.125" style="81" bestFit="1" customWidth="1"/>
    <col min="15877" max="15877" width="7.5" style="81" bestFit="1" customWidth="1"/>
    <col min="15878" max="15878" width="8.125" style="81" bestFit="1" customWidth="1"/>
    <col min="15879" max="15879" width="7.5" style="81" bestFit="1" customWidth="1"/>
    <col min="15880" max="15880" width="10.625" style="81" bestFit="1" customWidth="1"/>
    <col min="15881" max="15881" width="10" style="81"/>
    <col min="15882" max="15882" width="10.625" style="81" bestFit="1" customWidth="1"/>
    <col min="15883" max="16128" width="10" style="81"/>
    <col min="16129" max="16129" width="24" style="81" customWidth="1"/>
    <col min="16130" max="16132" width="8.125" style="81" bestFit="1" customWidth="1"/>
    <col min="16133" max="16133" width="7.5" style="81" bestFit="1" customWidth="1"/>
    <col min="16134" max="16134" width="8.125" style="81" bestFit="1" customWidth="1"/>
    <col min="16135" max="16135" width="7.5" style="81" bestFit="1" customWidth="1"/>
    <col min="16136" max="16136" width="10.625" style="81" bestFit="1" customWidth="1"/>
    <col min="16137" max="16137" width="10" style="81"/>
    <col min="16138" max="16138" width="10.625" style="81" bestFit="1" customWidth="1"/>
    <col min="16139" max="16384" width="11" style="81"/>
  </cols>
  <sheetData>
    <row r="1" spans="1:8" ht="13.5" thickTop="1" x14ac:dyDescent="0.2">
      <c r="A1" s="309" t="s">
        <v>24</v>
      </c>
      <c r="B1" s="310"/>
      <c r="C1" s="310"/>
      <c r="D1" s="310"/>
      <c r="E1" s="310"/>
      <c r="F1" s="310"/>
      <c r="G1" s="310"/>
      <c r="H1" s="310"/>
    </row>
    <row r="2" spans="1:8" ht="15.75" x14ac:dyDescent="0.25">
      <c r="A2" s="311"/>
      <c r="B2" s="312"/>
      <c r="C2" s="313"/>
      <c r="D2" s="313"/>
      <c r="E2" s="313"/>
      <c r="F2" s="313"/>
      <c r="G2" s="313"/>
      <c r="H2" s="335" t="s">
        <v>151</v>
      </c>
    </row>
    <row r="3" spans="1:8" s="69" customFormat="1" x14ac:dyDescent="0.2">
      <c r="A3" s="282"/>
      <c r="B3" s="772">
        <f>INDICE!A3</f>
        <v>45444</v>
      </c>
      <c r="C3" s="773"/>
      <c r="D3" s="773" t="s">
        <v>115</v>
      </c>
      <c r="E3" s="773"/>
      <c r="F3" s="773" t="s">
        <v>116</v>
      </c>
      <c r="G3" s="773"/>
      <c r="H3" s="773"/>
    </row>
    <row r="4" spans="1:8" s="69" customFormat="1" x14ac:dyDescent="0.2">
      <c r="A4" s="283"/>
      <c r="B4" s="82" t="s">
        <v>47</v>
      </c>
      <c r="C4" s="82" t="s">
        <v>418</v>
      </c>
      <c r="D4" s="82" t="s">
        <v>47</v>
      </c>
      <c r="E4" s="82" t="s">
        <v>418</v>
      </c>
      <c r="F4" s="82" t="s">
        <v>47</v>
      </c>
      <c r="G4" s="83" t="s">
        <v>418</v>
      </c>
      <c r="H4" s="83" t="s">
        <v>121</v>
      </c>
    </row>
    <row r="5" spans="1:8" x14ac:dyDescent="0.2">
      <c r="A5" s="314" t="s">
        <v>138</v>
      </c>
      <c r="B5" s="323">
        <v>61.701529999999963</v>
      </c>
      <c r="C5" s="316">
        <v>36.525268054189183</v>
      </c>
      <c r="D5" s="315">
        <v>400.62550000000005</v>
      </c>
      <c r="E5" s="316">
        <v>1.8637204583820028</v>
      </c>
      <c r="F5" s="315">
        <v>726.36563000000001</v>
      </c>
      <c r="G5" s="316">
        <v>0.80466719937646924</v>
      </c>
      <c r="H5" s="321">
        <v>33.113081866295282</v>
      </c>
    </row>
    <row r="6" spans="1:8" x14ac:dyDescent="0.2">
      <c r="A6" s="314" t="s">
        <v>139</v>
      </c>
      <c r="B6" s="323">
        <v>23.675640000000001</v>
      </c>
      <c r="C6" s="316">
        <v>-15.287727697212327</v>
      </c>
      <c r="D6" s="315">
        <v>254.87873999999999</v>
      </c>
      <c r="E6" s="316">
        <v>-6.2403036699112819</v>
      </c>
      <c r="F6" s="315">
        <v>463.24608000000006</v>
      </c>
      <c r="G6" s="316">
        <v>-6.2238820167624933</v>
      </c>
      <c r="H6" s="321">
        <v>21.118159694973968</v>
      </c>
    </row>
    <row r="7" spans="1:8" x14ac:dyDescent="0.2">
      <c r="A7" s="314" t="s">
        <v>140</v>
      </c>
      <c r="B7" s="323">
        <v>10.698370000000006</v>
      </c>
      <c r="C7" s="316">
        <v>8.1846578872059172</v>
      </c>
      <c r="D7" s="315">
        <v>59.396789999999996</v>
      </c>
      <c r="E7" s="316">
        <v>7.961519998589468</v>
      </c>
      <c r="F7" s="315">
        <v>117.91304</v>
      </c>
      <c r="G7" s="316">
        <v>6.333444825312716</v>
      </c>
      <c r="H7" s="321">
        <v>5.3753426447555768</v>
      </c>
    </row>
    <row r="8" spans="1:8" x14ac:dyDescent="0.2">
      <c r="A8" s="317" t="s">
        <v>438</v>
      </c>
      <c r="B8" s="322">
        <v>101.17458000000001</v>
      </c>
      <c r="C8" s="319">
        <v>30.941158610489509</v>
      </c>
      <c r="D8" s="318">
        <v>469.65396000000004</v>
      </c>
      <c r="E8" s="320">
        <v>27.686803075930527</v>
      </c>
      <c r="F8" s="318">
        <v>886.06639000000007</v>
      </c>
      <c r="G8" s="320">
        <v>17.937938838347218</v>
      </c>
      <c r="H8" s="484">
        <v>40.393415793975173</v>
      </c>
    </row>
    <row r="9" spans="1:8" s="69" customFormat="1" x14ac:dyDescent="0.2">
      <c r="A9" s="284" t="s">
        <v>114</v>
      </c>
      <c r="B9" s="61">
        <v>197.25011999999995</v>
      </c>
      <c r="C9" s="62">
        <v>23.051587685790629</v>
      </c>
      <c r="D9" s="61">
        <v>1184.5549899999999</v>
      </c>
      <c r="E9" s="62">
        <v>8.8773525205692234</v>
      </c>
      <c r="F9" s="61">
        <v>2193.59114</v>
      </c>
      <c r="G9" s="62">
        <v>5.6262683112393876</v>
      </c>
      <c r="H9" s="62">
        <v>100</v>
      </c>
    </row>
    <row r="10" spans="1:8" x14ac:dyDescent="0.2">
      <c r="A10" s="308"/>
      <c r="B10" s="307"/>
      <c r="C10" s="313"/>
      <c r="D10" s="307"/>
      <c r="E10" s="313"/>
      <c r="F10" s="307"/>
      <c r="G10" s="313"/>
      <c r="H10" s="79" t="s">
        <v>220</v>
      </c>
    </row>
    <row r="11" spans="1:8" x14ac:dyDescent="0.2">
      <c r="A11" s="285" t="s">
        <v>476</v>
      </c>
      <c r="B11" s="307"/>
      <c r="C11" s="307"/>
      <c r="D11" s="307"/>
      <c r="E11" s="307"/>
      <c r="F11" s="307"/>
      <c r="G11" s="313"/>
      <c r="H11" s="313"/>
    </row>
    <row r="12" spans="1:8" x14ac:dyDescent="0.2">
      <c r="A12" s="285" t="s">
        <v>515</v>
      </c>
      <c r="B12" s="307"/>
      <c r="C12" s="307"/>
      <c r="D12" s="307"/>
      <c r="E12" s="307"/>
      <c r="F12" s="307"/>
      <c r="G12" s="313"/>
      <c r="H12" s="313"/>
    </row>
    <row r="13" spans="1:8" ht="14.25" x14ac:dyDescent="0.2">
      <c r="A13" s="133" t="s">
        <v>529</v>
      </c>
      <c r="B13" s="1"/>
      <c r="C13" s="1"/>
      <c r="D13" s="1"/>
      <c r="E13" s="1"/>
      <c r="F13" s="1"/>
      <c r="G13" s="1"/>
      <c r="H13" s="1"/>
    </row>
    <row r="17" spans="3:21" x14ac:dyDescent="0.2">
      <c r="C17" s="587"/>
      <c r="D17" s="587"/>
      <c r="E17" s="587"/>
      <c r="F17" s="587"/>
      <c r="G17" s="587"/>
      <c r="H17" s="587"/>
      <c r="I17" s="587"/>
      <c r="J17" s="587"/>
      <c r="K17" s="587"/>
      <c r="L17" s="587"/>
      <c r="M17" s="587"/>
      <c r="N17" s="587"/>
      <c r="O17" s="587"/>
      <c r="P17" s="587"/>
      <c r="Q17" s="587"/>
      <c r="R17" s="587"/>
      <c r="S17" s="587"/>
      <c r="T17" s="587"/>
      <c r="U17" s="587"/>
    </row>
  </sheetData>
  <mergeCells count="3">
    <mergeCell ref="B3:C3"/>
    <mergeCell ref="D3:E3"/>
    <mergeCell ref="F3:H3"/>
  </mergeCells>
  <conditionalFormatting sqref="B8">
    <cfRule type="cellIs" dxfId="221" priority="8" operator="between">
      <formula>0</formula>
      <formula>0.5</formula>
    </cfRule>
  </conditionalFormatting>
  <conditionalFormatting sqref="C17:U17">
    <cfRule type="cellIs" dxfId="220" priority="3" operator="between">
      <formula>-0.0499999</formula>
      <formula>0.0499999</formula>
    </cfRule>
  </conditionalFormatting>
  <conditionalFormatting sqref="D8">
    <cfRule type="cellIs" dxfId="219" priority="7" operator="between">
      <formula>0</formula>
      <formula>0.5</formula>
    </cfRule>
  </conditionalFormatting>
  <conditionalFormatting sqref="F8">
    <cfRule type="cellIs" dxfId="218" priority="6" operator="between">
      <formula>0</formula>
      <formula>0.5</formula>
    </cfRule>
  </conditionalFormatting>
  <conditionalFormatting sqref="G5">
    <cfRule type="cellIs" dxfId="217" priority="1" operator="between">
      <formula>-0.049</formula>
      <formula>0.049</formula>
    </cfRule>
  </conditionalFormatting>
  <conditionalFormatting sqref="H8">
    <cfRule type="cellIs" dxfId="216" priority="5"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20"/>
  <sheetViews>
    <sheetView zoomScaleNormal="100" zoomScaleSheetLayoutView="100" workbookViewId="0"/>
  </sheetViews>
  <sheetFormatPr baseColWidth="10" defaultRowHeight="12.75" x14ac:dyDescent="0.2"/>
  <cols>
    <col min="1" max="1" width="20.5" style="81" customWidth="1"/>
    <col min="2" max="2" width="10" style="81" customWidth="1"/>
    <col min="3" max="3" width="11.625" style="81" customWidth="1"/>
    <col min="4" max="4" width="10" style="81" customWidth="1"/>
    <col min="5" max="5" width="10.625" style="81" customWidth="1"/>
    <col min="6" max="6" width="9.5" style="81" customWidth="1"/>
    <col min="7" max="7" width="11" style="81" customWidth="1"/>
    <col min="8" max="8" width="14.625" style="81" customWidth="1"/>
    <col min="9" max="9" width="11.5" style="81" customWidth="1"/>
    <col min="10" max="10" width="12.5" style="81" customWidth="1"/>
    <col min="11" max="15" width="11" style="81"/>
    <col min="16" max="256" width="10" style="81"/>
    <col min="257" max="257" width="18" style="81" customWidth="1"/>
    <col min="258" max="260" width="8.125" style="81" bestFit="1" customWidth="1"/>
    <col min="261" max="261" width="8.125" style="81" customWidth="1"/>
    <col min="262" max="262" width="8.125" style="81" bestFit="1" customWidth="1"/>
    <col min="263" max="263" width="9.125" style="81" bestFit="1" customWidth="1"/>
    <col min="264" max="264" width="11" style="81" bestFit="1" customWidth="1"/>
    <col min="265" max="265" width="10.125" style="81" bestFit="1" customWidth="1"/>
    <col min="266" max="266" width="11" style="81" bestFit="1" customWidth="1"/>
    <col min="267" max="512" width="10" style="81"/>
    <col min="513" max="513" width="18" style="81" customWidth="1"/>
    <col min="514" max="516" width="8.125" style="81" bestFit="1" customWidth="1"/>
    <col min="517" max="517" width="8.125" style="81" customWidth="1"/>
    <col min="518" max="518" width="8.125" style="81" bestFit="1" customWidth="1"/>
    <col min="519" max="519" width="9.125" style="81" bestFit="1" customWidth="1"/>
    <col min="520" max="520" width="11" style="81" bestFit="1" customWidth="1"/>
    <col min="521" max="521" width="10.125" style="81" bestFit="1" customWidth="1"/>
    <col min="522" max="522" width="11" style="81" bestFit="1" customWidth="1"/>
    <col min="523" max="768" width="10" style="81"/>
    <col min="769" max="769" width="18" style="81" customWidth="1"/>
    <col min="770" max="772" width="8.125" style="81" bestFit="1" customWidth="1"/>
    <col min="773" max="773" width="8.125" style="81" customWidth="1"/>
    <col min="774" max="774" width="8.125" style="81" bestFit="1" customWidth="1"/>
    <col min="775" max="775" width="9.125" style="81" bestFit="1" customWidth="1"/>
    <col min="776" max="776" width="11" style="81" bestFit="1" customWidth="1"/>
    <col min="777" max="777" width="10.125" style="81" bestFit="1" customWidth="1"/>
    <col min="778" max="778" width="11" style="81" bestFit="1" customWidth="1"/>
    <col min="779" max="1024" width="11" style="81"/>
    <col min="1025" max="1025" width="18" style="81" customWidth="1"/>
    <col min="1026" max="1028" width="8.125" style="81" bestFit="1" customWidth="1"/>
    <col min="1029" max="1029" width="8.125" style="81" customWidth="1"/>
    <col min="1030" max="1030" width="8.125" style="81" bestFit="1" customWidth="1"/>
    <col min="1031" max="1031" width="9.125" style="81" bestFit="1" customWidth="1"/>
    <col min="1032" max="1032" width="11" style="81" bestFit="1" customWidth="1"/>
    <col min="1033" max="1033" width="10.125" style="81" bestFit="1" customWidth="1"/>
    <col min="1034" max="1034" width="11" style="81" bestFit="1" customWidth="1"/>
    <col min="1035" max="1280" width="10" style="81"/>
    <col min="1281" max="1281" width="18" style="81" customWidth="1"/>
    <col min="1282" max="1284" width="8.125" style="81" bestFit="1" customWidth="1"/>
    <col min="1285" max="1285" width="8.125" style="81" customWidth="1"/>
    <col min="1286" max="1286" width="8.125" style="81" bestFit="1" customWidth="1"/>
    <col min="1287" max="1287" width="9.125" style="81" bestFit="1" customWidth="1"/>
    <col min="1288" max="1288" width="11" style="81" bestFit="1" customWidth="1"/>
    <col min="1289" max="1289" width="10.125" style="81" bestFit="1" customWidth="1"/>
    <col min="1290" max="1290" width="11" style="81" bestFit="1" customWidth="1"/>
    <col min="1291" max="1536" width="10" style="81"/>
    <col min="1537" max="1537" width="18" style="81" customWidth="1"/>
    <col min="1538" max="1540" width="8.125" style="81" bestFit="1" customWidth="1"/>
    <col min="1541" max="1541" width="8.125" style="81" customWidth="1"/>
    <col min="1542" max="1542" width="8.125" style="81" bestFit="1" customWidth="1"/>
    <col min="1543" max="1543" width="9.125" style="81" bestFit="1" customWidth="1"/>
    <col min="1544" max="1544" width="11" style="81" bestFit="1" customWidth="1"/>
    <col min="1545" max="1545" width="10.125" style="81" bestFit="1" customWidth="1"/>
    <col min="1546" max="1546" width="11" style="81" bestFit="1" customWidth="1"/>
    <col min="1547" max="1792" width="10" style="81"/>
    <col min="1793" max="1793" width="18" style="81" customWidth="1"/>
    <col min="1794" max="1796" width="8.125" style="81" bestFit="1" customWidth="1"/>
    <col min="1797" max="1797" width="8.125" style="81" customWidth="1"/>
    <col min="1798" max="1798" width="8.125" style="81" bestFit="1" customWidth="1"/>
    <col min="1799" max="1799" width="9.125" style="81" bestFit="1" customWidth="1"/>
    <col min="1800" max="1800" width="11" style="81" bestFit="1" customWidth="1"/>
    <col min="1801" max="1801" width="10.125" style="81" bestFit="1" customWidth="1"/>
    <col min="1802" max="1802" width="11" style="81" bestFit="1" customWidth="1"/>
    <col min="1803" max="2048" width="11" style="81"/>
    <col min="2049" max="2049" width="18" style="81" customWidth="1"/>
    <col min="2050" max="2052" width="8.125" style="81" bestFit="1" customWidth="1"/>
    <col min="2053" max="2053" width="8.125" style="81" customWidth="1"/>
    <col min="2054" max="2054" width="8.125" style="81" bestFit="1" customWidth="1"/>
    <col min="2055" max="2055" width="9.125" style="81" bestFit="1" customWidth="1"/>
    <col min="2056" max="2056" width="11" style="81" bestFit="1" customWidth="1"/>
    <col min="2057" max="2057" width="10.125" style="81" bestFit="1" customWidth="1"/>
    <col min="2058" max="2058" width="11" style="81" bestFit="1" customWidth="1"/>
    <col min="2059" max="2304" width="10" style="81"/>
    <col min="2305" max="2305" width="18" style="81" customWidth="1"/>
    <col min="2306" max="2308" width="8.125" style="81" bestFit="1" customWidth="1"/>
    <col min="2309" max="2309" width="8.125" style="81" customWidth="1"/>
    <col min="2310" max="2310" width="8.125" style="81" bestFit="1" customWidth="1"/>
    <col min="2311" max="2311" width="9.125" style="81" bestFit="1" customWidth="1"/>
    <col min="2312" max="2312" width="11" style="81" bestFit="1" customWidth="1"/>
    <col min="2313" max="2313" width="10.125" style="81" bestFit="1" customWidth="1"/>
    <col min="2314" max="2314" width="11" style="81" bestFit="1" customWidth="1"/>
    <col min="2315" max="2560" width="10" style="81"/>
    <col min="2561" max="2561" width="18" style="81" customWidth="1"/>
    <col min="2562" max="2564" width="8.125" style="81" bestFit="1" customWidth="1"/>
    <col min="2565" max="2565" width="8.125" style="81" customWidth="1"/>
    <col min="2566" max="2566" width="8.125" style="81" bestFit="1" customWidth="1"/>
    <col min="2567" max="2567" width="9.125" style="81" bestFit="1" customWidth="1"/>
    <col min="2568" max="2568" width="11" style="81" bestFit="1" customWidth="1"/>
    <col min="2569" max="2569" width="10.125" style="81" bestFit="1" customWidth="1"/>
    <col min="2570" max="2570" width="11" style="81" bestFit="1" customWidth="1"/>
    <col min="2571" max="2816" width="10" style="81"/>
    <col min="2817" max="2817" width="18" style="81" customWidth="1"/>
    <col min="2818" max="2820" width="8.125" style="81" bestFit="1" customWidth="1"/>
    <col min="2821" max="2821" width="8.125" style="81" customWidth="1"/>
    <col min="2822" max="2822" width="8.125" style="81" bestFit="1" customWidth="1"/>
    <col min="2823" max="2823" width="9.125" style="81" bestFit="1" customWidth="1"/>
    <col min="2824" max="2824" width="11" style="81" bestFit="1" customWidth="1"/>
    <col min="2825" max="2825" width="10.125" style="81" bestFit="1" customWidth="1"/>
    <col min="2826" max="2826" width="11" style="81" bestFit="1" customWidth="1"/>
    <col min="2827" max="3072" width="11" style="81"/>
    <col min="3073" max="3073" width="18" style="81" customWidth="1"/>
    <col min="3074" max="3076" width="8.125" style="81" bestFit="1" customWidth="1"/>
    <col min="3077" max="3077" width="8.125" style="81" customWidth="1"/>
    <col min="3078" max="3078" width="8.125" style="81" bestFit="1" customWidth="1"/>
    <col min="3079" max="3079" width="9.125" style="81" bestFit="1" customWidth="1"/>
    <col min="3080" max="3080" width="11" style="81" bestFit="1" customWidth="1"/>
    <col min="3081" max="3081" width="10.125" style="81" bestFit="1" customWidth="1"/>
    <col min="3082" max="3082" width="11" style="81" bestFit="1" customWidth="1"/>
    <col min="3083" max="3328" width="10" style="81"/>
    <col min="3329" max="3329" width="18" style="81" customWidth="1"/>
    <col min="3330" max="3332" width="8.125" style="81" bestFit="1" customWidth="1"/>
    <col min="3333" max="3333" width="8.125" style="81" customWidth="1"/>
    <col min="3334" max="3334" width="8.125" style="81" bestFit="1" customWidth="1"/>
    <col min="3335" max="3335" width="9.125" style="81" bestFit="1" customWidth="1"/>
    <col min="3336" max="3336" width="11" style="81" bestFit="1" customWidth="1"/>
    <col min="3337" max="3337" width="10.125" style="81" bestFit="1" customWidth="1"/>
    <col min="3338" max="3338" width="11" style="81" bestFit="1" customWidth="1"/>
    <col min="3339" max="3584" width="10" style="81"/>
    <col min="3585" max="3585" width="18" style="81" customWidth="1"/>
    <col min="3586" max="3588" width="8.125" style="81" bestFit="1" customWidth="1"/>
    <col min="3589" max="3589" width="8.125" style="81" customWidth="1"/>
    <col min="3590" max="3590" width="8.125" style="81" bestFit="1" customWidth="1"/>
    <col min="3591" max="3591" width="9.125" style="81" bestFit="1" customWidth="1"/>
    <col min="3592" max="3592" width="11" style="81" bestFit="1" customWidth="1"/>
    <col min="3593" max="3593" width="10.125" style="81" bestFit="1" customWidth="1"/>
    <col min="3594" max="3594" width="11" style="81" bestFit="1" customWidth="1"/>
    <col min="3595" max="3840" width="10" style="81"/>
    <col min="3841" max="3841" width="18" style="81" customWidth="1"/>
    <col min="3842" max="3844" width="8.125" style="81" bestFit="1" customWidth="1"/>
    <col min="3845" max="3845" width="8.125" style="81" customWidth="1"/>
    <col min="3846" max="3846" width="8.125" style="81" bestFit="1" customWidth="1"/>
    <col min="3847" max="3847" width="9.125" style="81" bestFit="1" customWidth="1"/>
    <col min="3848" max="3848" width="11" style="81" bestFit="1" customWidth="1"/>
    <col min="3849" max="3849" width="10.125" style="81" bestFit="1" customWidth="1"/>
    <col min="3850" max="3850" width="11" style="81" bestFit="1" customWidth="1"/>
    <col min="3851" max="4096" width="11" style="81"/>
    <col min="4097" max="4097" width="18" style="81" customWidth="1"/>
    <col min="4098" max="4100" width="8.125" style="81" bestFit="1" customWidth="1"/>
    <col min="4101" max="4101" width="8.125" style="81" customWidth="1"/>
    <col min="4102" max="4102" width="8.125" style="81" bestFit="1" customWidth="1"/>
    <col min="4103" max="4103" width="9.125" style="81" bestFit="1" customWidth="1"/>
    <col min="4104" max="4104" width="11" style="81" bestFit="1" customWidth="1"/>
    <col min="4105" max="4105" width="10.125" style="81" bestFit="1" customWidth="1"/>
    <col min="4106" max="4106" width="11" style="81" bestFit="1" customWidth="1"/>
    <col min="4107" max="4352" width="10" style="81"/>
    <col min="4353" max="4353" width="18" style="81" customWidth="1"/>
    <col min="4354" max="4356" width="8.125" style="81" bestFit="1" customWidth="1"/>
    <col min="4357" max="4357" width="8.125" style="81" customWidth="1"/>
    <col min="4358" max="4358" width="8.125" style="81" bestFit="1" customWidth="1"/>
    <col min="4359" max="4359" width="9.125" style="81" bestFit="1" customWidth="1"/>
    <col min="4360" max="4360" width="11" style="81" bestFit="1" customWidth="1"/>
    <col min="4361" max="4361" width="10.125" style="81" bestFit="1" customWidth="1"/>
    <col min="4362" max="4362" width="11" style="81" bestFit="1" customWidth="1"/>
    <col min="4363" max="4608" width="10" style="81"/>
    <col min="4609" max="4609" width="18" style="81" customWidth="1"/>
    <col min="4610" max="4612" width="8.125" style="81" bestFit="1" customWidth="1"/>
    <col min="4613" max="4613" width="8.125" style="81" customWidth="1"/>
    <col min="4614" max="4614" width="8.125" style="81" bestFit="1" customWidth="1"/>
    <col min="4615" max="4615" width="9.125" style="81" bestFit="1" customWidth="1"/>
    <col min="4616" max="4616" width="11" style="81" bestFit="1" customWidth="1"/>
    <col min="4617" max="4617" width="10.125" style="81" bestFit="1" customWidth="1"/>
    <col min="4618" max="4618" width="11" style="81" bestFit="1" customWidth="1"/>
    <col min="4619" max="4864" width="10" style="81"/>
    <col min="4865" max="4865" width="18" style="81" customWidth="1"/>
    <col min="4866" max="4868" width="8.125" style="81" bestFit="1" customWidth="1"/>
    <col min="4869" max="4869" width="8.125" style="81" customWidth="1"/>
    <col min="4870" max="4870" width="8.125" style="81" bestFit="1" customWidth="1"/>
    <col min="4871" max="4871" width="9.125" style="81" bestFit="1" customWidth="1"/>
    <col min="4872" max="4872" width="11" style="81" bestFit="1" customWidth="1"/>
    <col min="4873" max="4873" width="10.125" style="81" bestFit="1" customWidth="1"/>
    <col min="4874" max="4874" width="11" style="81" bestFit="1" customWidth="1"/>
    <col min="4875" max="5120" width="11" style="81"/>
    <col min="5121" max="5121" width="18" style="81" customWidth="1"/>
    <col min="5122" max="5124" width="8.125" style="81" bestFit="1" customWidth="1"/>
    <col min="5125" max="5125" width="8.125" style="81" customWidth="1"/>
    <col min="5126" max="5126" width="8.125" style="81" bestFit="1" customWidth="1"/>
    <col min="5127" max="5127" width="9.125" style="81" bestFit="1" customWidth="1"/>
    <col min="5128" max="5128" width="11" style="81" bestFit="1" customWidth="1"/>
    <col min="5129" max="5129" width="10.125" style="81" bestFit="1" customWidth="1"/>
    <col min="5130" max="5130" width="11" style="81" bestFit="1" customWidth="1"/>
    <col min="5131" max="5376" width="10" style="81"/>
    <col min="5377" max="5377" width="18" style="81" customWidth="1"/>
    <col min="5378" max="5380" width="8.125" style="81" bestFit="1" customWidth="1"/>
    <col min="5381" max="5381" width="8.125" style="81" customWidth="1"/>
    <col min="5382" max="5382" width="8.125" style="81" bestFit="1" customWidth="1"/>
    <col min="5383" max="5383" width="9.125" style="81" bestFit="1" customWidth="1"/>
    <col min="5384" max="5384" width="11" style="81" bestFit="1" customWidth="1"/>
    <col min="5385" max="5385" width="10.125" style="81" bestFit="1" customWidth="1"/>
    <col min="5386" max="5386" width="11" style="81" bestFit="1" customWidth="1"/>
    <col min="5387" max="5632" width="10" style="81"/>
    <col min="5633" max="5633" width="18" style="81" customWidth="1"/>
    <col min="5634" max="5636" width="8.125" style="81" bestFit="1" customWidth="1"/>
    <col min="5637" max="5637" width="8.125" style="81" customWidth="1"/>
    <col min="5638" max="5638" width="8.125" style="81" bestFit="1" customWidth="1"/>
    <col min="5639" max="5639" width="9.125" style="81" bestFit="1" customWidth="1"/>
    <col min="5640" max="5640" width="11" style="81" bestFit="1" customWidth="1"/>
    <col min="5641" max="5641" width="10.125" style="81" bestFit="1" customWidth="1"/>
    <col min="5642" max="5642" width="11" style="81" bestFit="1" customWidth="1"/>
    <col min="5643" max="5888" width="10" style="81"/>
    <col min="5889" max="5889" width="18" style="81" customWidth="1"/>
    <col min="5890" max="5892" width="8.125" style="81" bestFit="1" customWidth="1"/>
    <col min="5893" max="5893" width="8.125" style="81" customWidth="1"/>
    <col min="5894" max="5894" width="8.125" style="81" bestFit="1" customWidth="1"/>
    <col min="5895" max="5895" width="9.125" style="81" bestFit="1" customWidth="1"/>
    <col min="5896" max="5896" width="11" style="81" bestFit="1" customWidth="1"/>
    <col min="5897" max="5897" width="10.125" style="81" bestFit="1" customWidth="1"/>
    <col min="5898" max="5898" width="11" style="81" bestFit="1" customWidth="1"/>
    <col min="5899" max="6144" width="11" style="81"/>
    <col min="6145" max="6145" width="18" style="81" customWidth="1"/>
    <col min="6146" max="6148" width="8.125" style="81" bestFit="1" customWidth="1"/>
    <col min="6149" max="6149" width="8.125" style="81" customWidth="1"/>
    <col min="6150" max="6150" width="8.125" style="81" bestFit="1" customWidth="1"/>
    <col min="6151" max="6151" width="9.125" style="81" bestFit="1" customWidth="1"/>
    <col min="6152" max="6152" width="11" style="81" bestFit="1" customWidth="1"/>
    <col min="6153" max="6153" width="10.125" style="81" bestFit="1" customWidth="1"/>
    <col min="6154" max="6154" width="11" style="81" bestFit="1" customWidth="1"/>
    <col min="6155" max="6400" width="10" style="81"/>
    <col min="6401" max="6401" width="18" style="81" customWidth="1"/>
    <col min="6402" max="6404" width="8.125" style="81" bestFit="1" customWidth="1"/>
    <col min="6405" max="6405" width="8.125" style="81" customWidth="1"/>
    <col min="6406" max="6406" width="8.125" style="81" bestFit="1" customWidth="1"/>
    <col min="6407" max="6407" width="9.125" style="81" bestFit="1" customWidth="1"/>
    <col min="6408" max="6408" width="11" style="81" bestFit="1" customWidth="1"/>
    <col min="6409" max="6409" width="10.125" style="81" bestFit="1" customWidth="1"/>
    <col min="6410" max="6410" width="11" style="81" bestFit="1" customWidth="1"/>
    <col min="6411" max="6656" width="10" style="81"/>
    <col min="6657" max="6657" width="18" style="81" customWidth="1"/>
    <col min="6658" max="6660" width="8.125" style="81" bestFit="1" customWidth="1"/>
    <col min="6661" max="6661" width="8.125" style="81" customWidth="1"/>
    <col min="6662" max="6662" width="8.125" style="81" bestFit="1" customWidth="1"/>
    <col min="6663" max="6663" width="9.125" style="81" bestFit="1" customWidth="1"/>
    <col min="6664" max="6664" width="11" style="81" bestFit="1" customWidth="1"/>
    <col min="6665" max="6665" width="10.125" style="81" bestFit="1" customWidth="1"/>
    <col min="6666" max="6666" width="11" style="81" bestFit="1" customWidth="1"/>
    <col min="6667" max="6912" width="10" style="81"/>
    <col min="6913" max="6913" width="18" style="81" customWidth="1"/>
    <col min="6914" max="6916" width="8.125" style="81" bestFit="1" customWidth="1"/>
    <col min="6917" max="6917" width="8.125" style="81" customWidth="1"/>
    <col min="6918" max="6918" width="8.125" style="81" bestFit="1" customWidth="1"/>
    <col min="6919" max="6919" width="9.125" style="81" bestFit="1" customWidth="1"/>
    <col min="6920" max="6920" width="11" style="81" bestFit="1" customWidth="1"/>
    <col min="6921" max="6921" width="10.125" style="81" bestFit="1" customWidth="1"/>
    <col min="6922" max="6922" width="11" style="81" bestFit="1" customWidth="1"/>
    <col min="6923" max="7168" width="11" style="81"/>
    <col min="7169" max="7169" width="18" style="81" customWidth="1"/>
    <col min="7170" max="7172" width="8.125" style="81" bestFit="1" customWidth="1"/>
    <col min="7173" max="7173" width="8.125" style="81" customWidth="1"/>
    <col min="7174" max="7174" width="8.125" style="81" bestFit="1" customWidth="1"/>
    <col min="7175" max="7175" width="9.125" style="81" bestFit="1" customWidth="1"/>
    <col min="7176" max="7176" width="11" style="81" bestFit="1" customWidth="1"/>
    <col min="7177" max="7177" width="10.125" style="81" bestFit="1" customWidth="1"/>
    <col min="7178" max="7178" width="11" style="81" bestFit="1" customWidth="1"/>
    <col min="7179" max="7424" width="10" style="81"/>
    <col min="7425" max="7425" width="18" style="81" customWidth="1"/>
    <col min="7426" max="7428" width="8.125" style="81" bestFit="1" customWidth="1"/>
    <col min="7429" max="7429" width="8.125" style="81" customWidth="1"/>
    <col min="7430" max="7430" width="8.125" style="81" bestFit="1" customWidth="1"/>
    <col min="7431" max="7431" width="9.125" style="81" bestFit="1" customWidth="1"/>
    <col min="7432" max="7432" width="11" style="81" bestFit="1" customWidth="1"/>
    <col min="7433" max="7433" width="10.125" style="81" bestFit="1" customWidth="1"/>
    <col min="7434" max="7434" width="11" style="81" bestFit="1" customWidth="1"/>
    <col min="7435" max="7680" width="10" style="81"/>
    <col min="7681" max="7681" width="18" style="81" customWidth="1"/>
    <col min="7682" max="7684" width="8.125" style="81" bestFit="1" customWidth="1"/>
    <col min="7685" max="7685" width="8.125" style="81" customWidth="1"/>
    <col min="7686" max="7686" width="8.125" style="81" bestFit="1" customWidth="1"/>
    <col min="7687" max="7687" width="9.125" style="81" bestFit="1" customWidth="1"/>
    <col min="7688" max="7688" width="11" style="81" bestFit="1" customWidth="1"/>
    <col min="7689" max="7689" width="10.125" style="81" bestFit="1" customWidth="1"/>
    <col min="7690" max="7690" width="11" style="81" bestFit="1" customWidth="1"/>
    <col min="7691" max="7936" width="10" style="81"/>
    <col min="7937" max="7937" width="18" style="81" customWidth="1"/>
    <col min="7938" max="7940" width="8.125" style="81" bestFit="1" customWidth="1"/>
    <col min="7941" max="7941" width="8.125" style="81" customWidth="1"/>
    <col min="7942" max="7942" width="8.125" style="81" bestFit="1" customWidth="1"/>
    <col min="7943" max="7943" width="9.125" style="81" bestFit="1" customWidth="1"/>
    <col min="7944" max="7944" width="11" style="81" bestFit="1" customWidth="1"/>
    <col min="7945" max="7945" width="10.125" style="81" bestFit="1" customWidth="1"/>
    <col min="7946" max="7946" width="11" style="81" bestFit="1" customWidth="1"/>
    <col min="7947" max="8192" width="11" style="81"/>
    <col min="8193" max="8193" width="18" style="81" customWidth="1"/>
    <col min="8194" max="8196" width="8.125" style="81" bestFit="1" customWidth="1"/>
    <col min="8197" max="8197" width="8.125" style="81" customWidth="1"/>
    <col min="8198" max="8198" width="8.125" style="81" bestFit="1" customWidth="1"/>
    <col min="8199" max="8199" width="9.125" style="81" bestFit="1" customWidth="1"/>
    <col min="8200" max="8200" width="11" style="81" bestFit="1" customWidth="1"/>
    <col min="8201" max="8201" width="10.125" style="81" bestFit="1" customWidth="1"/>
    <col min="8202" max="8202" width="11" style="81" bestFit="1" customWidth="1"/>
    <col min="8203" max="8448" width="10" style="81"/>
    <col min="8449" max="8449" width="18" style="81" customWidth="1"/>
    <col min="8450" max="8452" width="8.125" style="81" bestFit="1" customWidth="1"/>
    <col min="8453" max="8453" width="8.125" style="81" customWidth="1"/>
    <col min="8454" max="8454" width="8.125" style="81" bestFit="1" customWidth="1"/>
    <col min="8455" max="8455" width="9.125" style="81" bestFit="1" customWidth="1"/>
    <col min="8456" max="8456" width="11" style="81" bestFit="1" customWidth="1"/>
    <col min="8457" max="8457" width="10.125" style="81" bestFit="1" customWidth="1"/>
    <col min="8458" max="8458" width="11" style="81" bestFit="1" customWidth="1"/>
    <col min="8459" max="8704" width="10" style="81"/>
    <col min="8705" max="8705" width="18" style="81" customWidth="1"/>
    <col min="8706" max="8708" width="8.125" style="81" bestFit="1" customWidth="1"/>
    <col min="8709" max="8709" width="8.125" style="81" customWidth="1"/>
    <col min="8710" max="8710" width="8.125" style="81" bestFit="1" customWidth="1"/>
    <col min="8711" max="8711" width="9.125" style="81" bestFit="1" customWidth="1"/>
    <col min="8712" max="8712" width="11" style="81" bestFit="1" customWidth="1"/>
    <col min="8713" max="8713" width="10.125" style="81" bestFit="1" customWidth="1"/>
    <col min="8714" max="8714" width="11" style="81" bestFit="1" customWidth="1"/>
    <col min="8715" max="8960" width="10" style="81"/>
    <col min="8961" max="8961" width="18" style="81" customWidth="1"/>
    <col min="8962" max="8964" width="8.125" style="81" bestFit="1" customWidth="1"/>
    <col min="8965" max="8965" width="8.125" style="81" customWidth="1"/>
    <col min="8966" max="8966" width="8.125" style="81" bestFit="1" customWidth="1"/>
    <col min="8967" max="8967" width="9.125" style="81" bestFit="1" customWidth="1"/>
    <col min="8968" max="8968" width="11" style="81" bestFit="1" customWidth="1"/>
    <col min="8969" max="8969" width="10.125" style="81" bestFit="1" customWidth="1"/>
    <col min="8970" max="8970" width="11" style="81" bestFit="1" customWidth="1"/>
    <col min="8971" max="9216" width="11" style="81"/>
    <col min="9217" max="9217" width="18" style="81" customWidth="1"/>
    <col min="9218" max="9220" width="8.125" style="81" bestFit="1" customWidth="1"/>
    <col min="9221" max="9221" width="8.125" style="81" customWidth="1"/>
    <col min="9222" max="9222" width="8.125" style="81" bestFit="1" customWidth="1"/>
    <col min="9223" max="9223" width="9.125" style="81" bestFit="1" customWidth="1"/>
    <col min="9224" max="9224" width="11" style="81" bestFit="1" customWidth="1"/>
    <col min="9225" max="9225" width="10.125" style="81" bestFit="1" customWidth="1"/>
    <col min="9226" max="9226" width="11" style="81" bestFit="1" customWidth="1"/>
    <col min="9227" max="9472" width="10" style="81"/>
    <col min="9473" max="9473" width="18" style="81" customWidth="1"/>
    <col min="9474" max="9476" width="8.125" style="81" bestFit="1" customWidth="1"/>
    <col min="9477" max="9477" width="8.125" style="81" customWidth="1"/>
    <col min="9478" max="9478" width="8.125" style="81" bestFit="1" customWidth="1"/>
    <col min="9479" max="9479" width="9.125" style="81" bestFit="1" customWidth="1"/>
    <col min="9480" max="9480" width="11" style="81" bestFit="1" customWidth="1"/>
    <col min="9481" max="9481" width="10.125" style="81" bestFit="1" customWidth="1"/>
    <col min="9482" max="9482" width="11" style="81" bestFit="1" customWidth="1"/>
    <col min="9483" max="9728" width="10" style="81"/>
    <col min="9729" max="9729" width="18" style="81" customWidth="1"/>
    <col min="9730" max="9732" width="8.125" style="81" bestFit="1" customWidth="1"/>
    <col min="9733" max="9733" width="8.125" style="81" customWidth="1"/>
    <col min="9734" max="9734" width="8.125" style="81" bestFit="1" customWidth="1"/>
    <col min="9735" max="9735" width="9.125" style="81" bestFit="1" customWidth="1"/>
    <col min="9736" max="9736" width="11" style="81" bestFit="1" customWidth="1"/>
    <col min="9737" max="9737" width="10.125" style="81" bestFit="1" customWidth="1"/>
    <col min="9738" max="9738" width="11" style="81" bestFit="1" customWidth="1"/>
    <col min="9739" max="9984" width="10" style="81"/>
    <col min="9985" max="9985" width="18" style="81" customWidth="1"/>
    <col min="9986" max="9988" width="8.125" style="81" bestFit="1" customWidth="1"/>
    <col min="9989" max="9989" width="8.125" style="81" customWidth="1"/>
    <col min="9990" max="9990" width="8.125" style="81" bestFit="1" customWidth="1"/>
    <col min="9991" max="9991" width="9.125" style="81" bestFit="1" customWidth="1"/>
    <col min="9992" max="9992" width="11" style="81" bestFit="1" customWidth="1"/>
    <col min="9993" max="9993" width="10.125" style="81" bestFit="1" customWidth="1"/>
    <col min="9994" max="9994" width="11" style="81" bestFit="1" customWidth="1"/>
    <col min="9995" max="10240" width="11" style="81"/>
    <col min="10241" max="10241" width="18" style="81" customWidth="1"/>
    <col min="10242" max="10244" width="8.125" style="81" bestFit="1" customWidth="1"/>
    <col min="10245" max="10245" width="8.125" style="81" customWidth="1"/>
    <col min="10246" max="10246" width="8.125" style="81" bestFit="1" customWidth="1"/>
    <col min="10247" max="10247" width="9.125" style="81" bestFit="1" customWidth="1"/>
    <col min="10248" max="10248" width="11" style="81" bestFit="1" customWidth="1"/>
    <col min="10249" max="10249" width="10.125" style="81" bestFit="1" customWidth="1"/>
    <col min="10250" max="10250" width="11" style="81" bestFit="1" customWidth="1"/>
    <col min="10251" max="10496" width="10" style="81"/>
    <col min="10497" max="10497" width="18" style="81" customWidth="1"/>
    <col min="10498" max="10500" width="8.125" style="81" bestFit="1" customWidth="1"/>
    <col min="10501" max="10501" width="8.125" style="81" customWidth="1"/>
    <col min="10502" max="10502" width="8.125" style="81" bestFit="1" customWidth="1"/>
    <col min="10503" max="10503" width="9.125" style="81" bestFit="1" customWidth="1"/>
    <col min="10504" max="10504" width="11" style="81" bestFit="1" customWidth="1"/>
    <col min="10505" max="10505" width="10.125" style="81" bestFit="1" customWidth="1"/>
    <col min="10506" max="10506" width="11" style="81" bestFit="1" customWidth="1"/>
    <col min="10507" max="10752" width="10" style="81"/>
    <col min="10753" max="10753" width="18" style="81" customWidth="1"/>
    <col min="10754" max="10756" width="8.125" style="81" bestFit="1" customWidth="1"/>
    <col min="10757" max="10757" width="8.125" style="81" customWidth="1"/>
    <col min="10758" max="10758" width="8.125" style="81" bestFit="1" customWidth="1"/>
    <col min="10759" max="10759" width="9.125" style="81" bestFit="1" customWidth="1"/>
    <col min="10760" max="10760" width="11" style="81" bestFit="1" customWidth="1"/>
    <col min="10761" max="10761" width="10.125" style="81" bestFit="1" customWidth="1"/>
    <col min="10762" max="10762" width="11" style="81" bestFit="1" customWidth="1"/>
    <col min="10763" max="11008" width="10" style="81"/>
    <col min="11009" max="11009" width="18" style="81" customWidth="1"/>
    <col min="11010" max="11012" width="8.125" style="81" bestFit="1" customWidth="1"/>
    <col min="11013" max="11013" width="8.125" style="81" customWidth="1"/>
    <col min="11014" max="11014" width="8.125" style="81" bestFit="1" customWidth="1"/>
    <col min="11015" max="11015" width="9.125" style="81" bestFit="1" customWidth="1"/>
    <col min="11016" max="11016" width="11" style="81" bestFit="1" customWidth="1"/>
    <col min="11017" max="11017" width="10.125" style="81" bestFit="1" customWidth="1"/>
    <col min="11018" max="11018" width="11" style="81" bestFit="1" customWidth="1"/>
    <col min="11019" max="11264" width="11" style="81"/>
    <col min="11265" max="11265" width="18" style="81" customWidth="1"/>
    <col min="11266" max="11268" width="8.125" style="81" bestFit="1" customWidth="1"/>
    <col min="11269" max="11269" width="8.125" style="81" customWidth="1"/>
    <col min="11270" max="11270" width="8.125" style="81" bestFit="1" customWidth="1"/>
    <col min="11271" max="11271" width="9.125" style="81" bestFit="1" customWidth="1"/>
    <col min="11272" max="11272" width="11" style="81" bestFit="1" customWidth="1"/>
    <col min="11273" max="11273" width="10.125" style="81" bestFit="1" customWidth="1"/>
    <col min="11274" max="11274" width="11" style="81" bestFit="1" customWidth="1"/>
    <col min="11275" max="11520" width="10" style="81"/>
    <col min="11521" max="11521" width="18" style="81" customWidth="1"/>
    <col min="11522" max="11524" width="8.125" style="81" bestFit="1" customWidth="1"/>
    <col min="11525" max="11525" width="8.125" style="81" customWidth="1"/>
    <col min="11526" max="11526" width="8.125" style="81" bestFit="1" customWidth="1"/>
    <col min="11527" max="11527" width="9.125" style="81" bestFit="1" customWidth="1"/>
    <col min="11528" max="11528" width="11" style="81" bestFit="1" customWidth="1"/>
    <col min="11529" max="11529" width="10.125" style="81" bestFit="1" customWidth="1"/>
    <col min="11530" max="11530" width="11" style="81" bestFit="1" customWidth="1"/>
    <col min="11531" max="11776" width="10" style="81"/>
    <col min="11777" max="11777" width="18" style="81" customWidth="1"/>
    <col min="11778" max="11780" width="8.125" style="81" bestFit="1" customWidth="1"/>
    <col min="11781" max="11781" width="8.125" style="81" customWidth="1"/>
    <col min="11782" max="11782" width="8.125" style="81" bestFit="1" customWidth="1"/>
    <col min="11783" max="11783" width="9.125" style="81" bestFit="1" customWidth="1"/>
    <col min="11784" max="11784" width="11" style="81" bestFit="1" customWidth="1"/>
    <col min="11785" max="11785" width="10.125" style="81" bestFit="1" customWidth="1"/>
    <col min="11786" max="11786" width="11" style="81" bestFit="1" customWidth="1"/>
    <col min="11787" max="12032" width="10" style="81"/>
    <col min="12033" max="12033" width="18" style="81" customWidth="1"/>
    <col min="12034" max="12036" width="8.125" style="81" bestFit="1" customWidth="1"/>
    <col min="12037" max="12037" width="8.125" style="81" customWidth="1"/>
    <col min="12038" max="12038" width="8.125" style="81" bestFit="1" customWidth="1"/>
    <col min="12039" max="12039" width="9.125" style="81" bestFit="1" customWidth="1"/>
    <col min="12040" max="12040" width="11" style="81" bestFit="1" customWidth="1"/>
    <col min="12041" max="12041" width="10.125" style="81" bestFit="1" customWidth="1"/>
    <col min="12042" max="12042" width="11" style="81" bestFit="1" customWidth="1"/>
    <col min="12043" max="12288" width="11" style="81"/>
    <col min="12289" max="12289" width="18" style="81" customWidth="1"/>
    <col min="12290" max="12292" width="8.125" style="81" bestFit="1" customWidth="1"/>
    <col min="12293" max="12293" width="8.125" style="81" customWidth="1"/>
    <col min="12294" max="12294" width="8.125" style="81" bestFit="1" customWidth="1"/>
    <col min="12295" max="12295" width="9.125" style="81" bestFit="1" customWidth="1"/>
    <col min="12296" max="12296" width="11" style="81" bestFit="1" customWidth="1"/>
    <col min="12297" max="12297" width="10.125" style="81" bestFit="1" customWidth="1"/>
    <col min="12298" max="12298" width="11" style="81" bestFit="1" customWidth="1"/>
    <col min="12299" max="12544" width="10" style="81"/>
    <col min="12545" max="12545" width="18" style="81" customWidth="1"/>
    <col min="12546" max="12548" width="8.125" style="81" bestFit="1" customWidth="1"/>
    <col min="12549" max="12549" width="8.125" style="81" customWidth="1"/>
    <col min="12550" max="12550" width="8.125" style="81" bestFit="1" customWidth="1"/>
    <col min="12551" max="12551" width="9.125" style="81" bestFit="1" customWidth="1"/>
    <col min="12552" max="12552" width="11" style="81" bestFit="1" customWidth="1"/>
    <col min="12553" max="12553" width="10.125" style="81" bestFit="1" customWidth="1"/>
    <col min="12554" max="12554" width="11" style="81" bestFit="1" customWidth="1"/>
    <col min="12555" max="12800" width="10" style="81"/>
    <col min="12801" max="12801" width="18" style="81" customWidth="1"/>
    <col min="12802" max="12804" width="8.125" style="81" bestFit="1" customWidth="1"/>
    <col min="12805" max="12805" width="8.125" style="81" customWidth="1"/>
    <col min="12806" max="12806" width="8.125" style="81" bestFit="1" customWidth="1"/>
    <col min="12807" max="12807" width="9.125" style="81" bestFit="1" customWidth="1"/>
    <col min="12808" max="12808" width="11" style="81" bestFit="1" customWidth="1"/>
    <col min="12809" max="12809" width="10.125" style="81" bestFit="1" customWidth="1"/>
    <col min="12810" max="12810" width="11" style="81" bestFit="1" customWidth="1"/>
    <col min="12811" max="13056" width="10" style="81"/>
    <col min="13057" max="13057" width="18" style="81" customWidth="1"/>
    <col min="13058" max="13060" width="8.125" style="81" bestFit="1" customWidth="1"/>
    <col min="13061" max="13061" width="8.125" style="81" customWidth="1"/>
    <col min="13062" max="13062" width="8.125" style="81" bestFit="1" customWidth="1"/>
    <col min="13063" max="13063" width="9.125" style="81" bestFit="1" customWidth="1"/>
    <col min="13064" max="13064" width="11" style="81" bestFit="1" customWidth="1"/>
    <col min="13065" max="13065" width="10.125" style="81" bestFit="1" customWidth="1"/>
    <col min="13066" max="13066" width="11" style="81" bestFit="1" customWidth="1"/>
    <col min="13067" max="13312" width="11" style="81"/>
    <col min="13313" max="13313" width="18" style="81" customWidth="1"/>
    <col min="13314" max="13316" width="8.125" style="81" bestFit="1" customWidth="1"/>
    <col min="13317" max="13317" width="8.125" style="81" customWidth="1"/>
    <col min="13318" max="13318" width="8.125" style="81" bestFit="1" customWidth="1"/>
    <col min="13319" max="13319" width="9.125" style="81" bestFit="1" customWidth="1"/>
    <col min="13320" max="13320" width="11" style="81" bestFit="1" customWidth="1"/>
    <col min="13321" max="13321" width="10.125" style="81" bestFit="1" customWidth="1"/>
    <col min="13322" max="13322" width="11" style="81" bestFit="1" customWidth="1"/>
    <col min="13323" max="13568" width="10" style="81"/>
    <col min="13569" max="13569" width="18" style="81" customWidth="1"/>
    <col min="13570" max="13572" width="8.125" style="81" bestFit="1" customWidth="1"/>
    <col min="13573" max="13573" width="8.125" style="81" customWidth="1"/>
    <col min="13574" max="13574" width="8.125" style="81" bestFit="1" customWidth="1"/>
    <col min="13575" max="13575" width="9.125" style="81" bestFit="1" customWidth="1"/>
    <col min="13576" max="13576" width="11" style="81" bestFit="1" customWidth="1"/>
    <col min="13577" max="13577" width="10.125" style="81" bestFit="1" customWidth="1"/>
    <col min="13578" max="13578" width="11" style="81" bestFit="1" customWidth="1"/>
    <col min="13579" max="13824" width="10" style="81"/>
    <col min="13825" max="13825" width="18" style="81" customWidth="1"/>
    <col min="13826" max="13828" width="8.125" style="81" bestFit="1" customWidth="1"/>
    <col min="13829" max="13829" width="8.125" style="81" customWidth="1"/>
    <col min="13830" max="13830" width="8.125" style="81" bestFit="1" customWidth="1"/>
    <col min="13831" max="13831" width="9.125" style="81" bestFit="1" customWidth="1"/>
    <col min="13832" max="13832" width="11" style="81" bestFit="1" customWidth="1"/>
    <col min="13833" max="13833" width="10.125" style="81" bestFit="1" customWidth="1"/>
    <col min="13834" max="13834" width="11" style="81" bestFit="1" customWidth="1"/>
    <col min="13835" max="14080" width="10" style="81"/>
    <col min="14081" max="14081" width="18" style="81" customWidth="1"/>
    <col min="14082" max="14084" width="8.125" style="81" bestFit="1" customWidth="1"/>
    <col min="14085" max="14085" width="8.125" style="81" customWidth="1"/>
    <col min="14086" max="14086" width="8.125" style="81" bestFit="1" customWidth="1"/>
    <col min="14087" max="14087" width="9.125" style="81" bestFit="1" customWidth="1"/>
    <col min="14088" max="14088" width="11" style="81" bestFit="1" customWidth="1"/>
    <col min="14089" max="14089" width="10.125" style="81" bestFit="1" customWidth="1"/>
    <col min="14090" max="14090" width="11" style="81" bestFit="1" customWidth="1"/>
    <col min="14091" max="14336" width="11" style="81"/>
    <col min="14337" max="14337" width="18" style="81" customWidth="1"/>
    <col min="14338" max="14340" width="8.125" style="81" bestFit="1" customWidth="1"/>
    <col min="14341" max="14341" width="8.125" style="81" customWidth="1"/>
    <col min="14342" max="14342" width="8.125" style="81" bestFit="1" customWidth="1"/>
    <col min="14343" max="14343" width="9.125" style="81" bestFit="1" customWidth="1"/>
    <col min="14344" max="14344" width="11" style="81" bestFit="1" customWidth="1"/>
    <col min="14345" max="14345" width="10.125" style="81" bestFit="1" customWidth="1"/>
    <col min="14346" max="14346" width="11" style="81" bestFit="1" customWidth="1"/>
    <col min="14347" max="14592" width="10" style="81"/>
    <col min="14593" max="14593" width="18" style="81" customWidth="1"/>
    <col min="14594" max="14596" width="8.125" style="81" bestFit="1" customWidth="1"/>
    <col min="14597" max="14597" width="8.125" style="81" customWidth="1"/>
    <col min="14598" max="14598" width="8.125" style="81" bestFit="1" customWidth="1"/>
    <col min="14599" max="14599" width="9.125" style="81" bestFit="1" customWidth="1"/>
    <col min="14600" max="14600" width="11" style="81" bestFit="1" customWidth="1"/>
    <col min="14601" max="14601" width="10.125" style="81" bestFit="1" customWidth="1"/>
    <col min="14602" max="14602" width="11" style="81" bestFit="1" customWidth="1"/>
    <col min="14603" max="14848" width="10" style="81"/>
    <col min="14849" max="14849" width="18" style="81" customWidth="1"/>
    <col min="14850" max="14852" width="8.125" style="81" bestFit="1" customWidth="1"/>
    <col min="14853" max="14853" width="8.125" style="81" customWidth="1"/>
    <col min="14854" max="14854" width="8.125" style="81" bestFit="1" customWidth="1"/>
    <col min="14855" max="14855" width="9.125" style="81" bestFit="1" customWidth="1"/>
    <col min="14856" max="14856" width="11" style="81" bestFit="1" customWidth="1"/>
    <col min="14857" max="14857" width="10.125" style="81" bestFit="1" customWidth="1"/>
    <col min="14858" max="14858" width="11" style="81" bestFit="1" customWidth="1"/>
    <col min="14859" max="15104" width="10" style="81"/>
    <col min="15105" max="15105" width="18" style="81" customWidth="1"/>
    <col min="15106" max="15108" width="8.125" style="81" bestFit="1" customWidth="1"/>
    <col min="15109" max="15109" width="8.125" style="81" customWidth="1"/>
    <col min="15110" max="15110" width="8.125" style="81" bestFit="1" customWidth="1"/>
    <col min="15111" max="15111" width="9.125" style="81" bestFit="1" customWidth="1"/>
    <col min="15112" max="15112" width="11" style="81" bestFit="1" customWidth="1"/>
    <col min="15113" max="15113" width="10.125" style="81" bestFit="1" customWidth="1"/>
    <col min="15114" max="15114" width="11" style="81" bestFit="1" customWidth="1"/>
    <col min="15115" max="15360" width="11" style="81"/>
    <col min="15361" max="15361" width="18" style="81" customWidth="1"/>
    <col min="15362" max="15364" width="8.125" style="81" bestFit="1" customWidth="1"/>
    <col min="15365" max="15365" width="8.125" style="81" customWidth="1"/>
    <col min="15366" max="15366" width="8.125" style="81" bestFit="1" customWidth="1"/>
    <col min="15367" max="15367" width="9.125" style="81" bestFit="1" customWidth="1"/>
    <col min="15368" max="15368" width="11" style="81" bestFit="1" customWidth="1"/>
    <col min="15369" max="15369" width="10.125" style="81" bestFit="1" customWidth="1"/>
    <col min="15370" max="15370" width="11" style="81" bestFit="1" customWidth="1"/>
    <col min="15371" max="15616" width="10" style="81"/>
    <col min="15617" max="15617" width="18" style="81" customWidth="1"/>
    <col min="15618" max="15620" width="8.125" style="81" bestFit="1" customWidth="1"/>
    <col min="15621" max="15621" width="8.125" style="81" customWidth="1"/>
    <col min="15622" max="15622" width="8.125" style="81" bestFit="1" customWidth="1"/>
    <col min="15623" max="15623" width="9.125" style="81" bestFit="1" customWidth="1"/>
    <col min="15624" max="15624" width="11" style="81" bestFit="1" customWidth="1"/>
    <col min="15625" max="15625" width="10.125" style="81" bestFit="1" customWidth="1"/>
    <col min="15626" max="15626" width="11" style="81" bestFit="1" customWidth="1"/>
    <col min="15627" max="15872" width="10" style="81"/>
    <col min="15873" max="15873" width="18" style="81" customWidth="1"/>
    <col min="15874" max="15876" width="8.125" style="81" bestFit="1" customWidth="1"/>
    <col min="15877" max="15877" width="8.125" style="81" customWidth="1"/>
    <col min="15878" max="15878" width="8.125" style="81" bestFit="1" customWidth="1"/>
    <col min="15879" max="15879" width="9.125" style="81" bestFit="1" customWidth="1"/>
    <col min="15880" max="15880" width="11" style="81" bestFit="1" customWidth="1"/>
    <col min="15881" max="15881" width="10.125" style="81" bestFit="1" customWidth="1"/>
    <col min="15882" max="15882" width="11" style="81" bestFit="1" customWidth="1"/>
    <col min="15883" max="16128" width="10" style="81"/>
    <col min="16129" max="16129" width="18" style="81" customWidth="1"/>
    <col min="16130" max="16132" width="8.125" style="81" bestFit="1" customWidth="1"/>
    <col min="16133" max="16133" width="8.125" style="81" customWidth="1"/>
    <col min="16134" max="16134" width="8.125" style="81" bestFit="1" customWidth="1"/>
    <col min="16135" max="16135" width="9.125" style="81" bestFit="1" customWidth="1"/>
    <col min="16136" max="16136" width="11" style="81" bestFit="1" customWidth="1"/>
    <col min="16137" max="16137" width="10.125" style="81" bestFit="1" customWidth="1"/>
    <col min="16138" max="16138" width="11" style="81" bestFit="1" customWidth="1"/>
    <col min="16139" max="16384" width="11" style="81"/>
  </cols>
  <sheetData>
    <row r="1" spans="1:14" x14ac:dyDescent="0.2">
      <c r="A1" s="138" t="s">
        <v>25</v>
      </c>
      <c r="B1" s="84"/>
      <c r="C1" s="84"/>
      <c r="D1" s="84"/>
      <c r="E1" s="84"/>
      <c r="F1" s="84"/>
      <c r="G1" s="84"/>
      <c r="H1" s="84"/>
    </row>
    <row r="2" spans="1:14" ht="15.75" x14ac:dyDescent="0.25">
      <c r="A2" s="139"/>
      <c r="B2" s="140"/>
      <c r="C2" s="84"/>
      <c r="D2" s="84"/>
      <c r="E2" s="84"/>
      <c r="F2" s="84"/>
      <c r="G2" s="84"/>
      <c r="H2" s="335" t="s">
        <v>151</v>
      </c>
    </row>
    <row r="3" spans="1:14" x14ac:dyDescent="0.2">
      <c r="A3" s="70"/>
      <c r="B3" s="772">
        <f>INDICE!A3</f>
        <v>45444</v>
      </c>
      <c r="C3" s="773"/>
      <c r="D3" s="774" t="s">
        <v>115</v>
      </c>
      <c r="E3" s="774"/>
      <c r="F3" s="774" t="s">
        <v>116</v>
      </c>
      <c r="G3" s="774"/>
      <c r="H3" s="774"/>
    </row>
    <row r="4" spans="1:14" x14ac:dyDescent="0.2">
      <c r="A4" s="66"/>
      <c r="B4" s="82" t="s">
        <v>47</v>
      </c>
      <c r="C4" s="82" t="s">
        <v>422</v>
      </c>
      <c r="D4" s="82" t="s">
        <v>47</v>
      </c>
      <c r="E4" s="82" t="s">
        <v>418</v>
      </c>
      <c r="F4" s="82" t="s">
        <v>47</v>
      </c>
      <c r="G4" s="83" t="s">
        <v>418</v>
      </c>
      <c r="H4" s="83" t="s">
        <v>106</v>
      </c>
    </row>
    <row r="5" spans="1:14" x14ac:dyDescent="0.2">
      <c r="A5" s="84" t="s">
        <v>183</v>
      </c>
      <c r="B5" s="337">
        <v>514.22256000000016</v>
      </c>
      <c r="C5" s="333">
        <v>1.9774770550332401</v>
      </c>
      <c r="D5" s="332">
        <v>2919.3667900000005</v>
      </c>
      <c r="E5" s="334">
        <v>8.1045880721571244</v>
      </c>
      <c r="F5" s="332">
        <v>5963.0794800000012</v>
      </c>
      <c r="G5" s="334">
        <v>6.616074119064649</v>
      </c>
      <c r="H5" s="339">
        <v>94.697182353624441</v>
      </c>
    </row>
    <row r="6" spans="1:14" x14ac:dyDescent="0.2">
      <c r="A6" s="84" t="s">
        <v>184</v>
      </c>
      <c r="B6" s="323">
        <v>27.951569999999993</v>
      </c>
      <c r="C6" s="330">
        <v>-8.7253422400293643E-2</v>
      </c>
      <c r="D6" s="315">
        <v>160.28672999999992</v>
      </c>
      <c r="E6" s="316">
        <v>6.613079015811234</v>
      </c>
      <c r="F6" s="315">
        <v>329.18380999999994</v>
      </c>
      <c r="G6" s="316">
        <v>5.0755352141331693</v>
      </c>
      <c r="H6" s="321">
        <v>5.2276310231958956</v>
      </c>
    </row>
    <row r="7" spans="1:14" x14ac:dyDescent="0.2">
      <c r="A7" s="84" t="s">
        <v>188</v>
      </c>
      <c r="B7" s="338">
        <v>1.2619999999999999E-2</v>
      </c>
      <c r="C7" s="330">
        <v>-20.227560050568908</v>
      </c>
      <c r="D7" s="329">
        <v>4.6600000000000003E-2</v>
      </c>
      <c r="E7" s="584">
        <v>19.979402677651898</v>
      </c>
      <c r="F7" s="329">
        <v>5.0559999999999994E-2</v>
      </c>
      <c r="G7" s="584">
        <v>8.2191780821917728</v>
      </c>
      <c r="H7" s="338">
        <v>8.0292230815599494E-4</v>
      </c>
    </row>
    <row r="8" spans="1:14" x14ac:dyDescent="0.2">
      <c r="A8" s="84" t="s">
        <v>145</v>
      </c>
      <c r="B8" s="338">
        <v>0</v>
      </c>
      <c r="C8" s="330">
        <v>0</v>
      </c>
      <c r="D8" s="329">
        <v>2.0789999999999999E-2</v>
      </c>
      <c r="E8" s="584">
        <v>-50.310707456978975</v>
      </c>
      <c r="F8" s="329">
        <v>2.0789999999999999E-2</v>
      </c>
      <c r="G8" s="330">
        <v>-61.241610738255034</v>
      </c>
      <c r="H8" s="338">
        <v>3.3015733359499877E-4</v>
      </c>
    </row>
    <row r="9" spans="1:14" x14ac:dyDescent="0.2">
      <c r="A9" s="336" t="s">
        <v>146</v>
      </c>
      <c r="B9" s="324">
        <v>542.18675000000007</v>
      </c>
      <c r="C9" s="325">
        <v>1.8659931197253659</v>
      </c>
      <c r="D9" s="324">
        <v>3079.7209100000005</v>
      </c>
      <c r="E9" s="325">
        <v>8.0252374593230194</v>
      </c>
      <c r="F9" s="324">
        <v>6292.3346400000009</v>
      </c>
      <c r="G9" s="325">
        <v>6.5337587052685189</v>
      </c>
      <c r="H9" s="325">
        <v>99.925946456462071</v>
      </c>
    </row>
    <row r="10" spans="1:14" x14ac:dyDescent="0.2">
      <c r="A10" s="84" t="s">
        <v>147</v>
      </c>
      <c r="B10" s="338">
        <v>0.45690999999999993</v>
      </c>
      <c r="C10" s="330">
        <v>5.4318480743936703</v>
      </c>
      <c r="D10" s="329">
        <v>2.3125200000000001</v>
      </c>
      <c r="E10" s="330">
        <v>-2.854886409463639</v>
      </c>
      <c r="F10" s="329">
        <v>4.6631500000000008</v>
      </c>
      <c r="G10" s="330">
        <v>4.1297750663769994</v>
      </c>
      <c r="H10" s="321">
        <v>7.4053543537927785E-2</v>
      </c>
    </row>
    <row r="11" spans="1:14" x14ac:dyDescent="0.2">
      <c r="A11" s="60" t="s">
        <v>148</v>
      </c>
      <c r="B11" s="326">
        <v>542.64366000000018</v>
      </c>
      <c r="C11" s="327">
        <v>1.8688941307288525</v>
      </c>
      <c r="D11" s="326">
        <v>3082.0334300000004</v>
      </c>
      <c r="E11" s="327">
        <v>8.0161603040003051</v>
      </c>
      <c r="F11" s="326">
        <v>6296.9977900000004</v>
      </c>
      <c r="G11" s="327">
        <v>6.5319374020822805</v>
      </c>
      <c r="H11" s="327">
        <v>100</v>
      </c>
    </row>
    <row r="12" spans="1:14" x14ac:dyDescent="0.2">
      <c r="A12" s="363" t="s">
        <v>149</v>
      </c>
      <c r="B12" s="328"/>
      <c r="C12" s="328"/>
      <c r="D12" s="328"/>
      <c r="E12" s="328"/>
      <c r="F12" s="328"/>
      <c r="G12" s="328"/>
      <c r="H12" s="328"/>
    </row>
    <row r="13" spans="1:14" x14ac:dyDescent="0.2">
      <c r="A13" s="588" t="s">
        <v>188</v>
      </c>
      <c r="B13" s="589">
        <v>14.814879999999992</v>
      </c>
      <c r="C13" s="590">
        <v>-21.184408697396197</v>
      </c>
      <c r="D13" s="591">
        <v>83.314799999999991</v>
      </c>
      <c r="E13" s="590">
        <v>-20.485249675388335</v>
      </c>
      <c r="F13" s="591">
        <v>219.41508999999999</v>
      </c>
      <c r="G13" s="590">
        <v>25.43350760569848</v>
      </c>
      <c r="H13" s="592">
        <v>3.4844396856616964</v>
      </c>
    </row>
    <row r="14" spans="1:14" x14ac:dyDescent="0.2">
      <c r="A14" s="593" t="s">
        <v>150</v>
      </c>
      <c r="B14" s="594">
        <v>2.7301304874731214</v>
      </c>
      <c r="C14" s="595"/>
      <c r="D14" s="596">
        <v>2.7032412818442397</v>
      </c>
      <c r="E14" s="595"/>
      <c r="F14" s="596">
        <v>3.4844396856616964</v>
      </c>
      <c r="G14" s="595"/>
      <c r="H14" s="597"/>
    </row>
    <row r="15" spans="1:14" x14ac:dyDescent="0.2">
      <c r="A15" s="84"/>
      <c r="B15" s="84"/>
      <c r="C15" s="84"/>
      <c r="D15" s="84"/>
      <c r="E15" s="84"/>
      <c r="F15" s="84"/>
      <c r="G15" s="84"/>
      <c r="H15" s="79" t="s">
        <v>220</v>
      </c>
    </row>
    <row r="16" spans="1:14" x14ac:dyDescent="0.2">
      <c r="A16" s="80" t="s">
        <v>476</v>
      </c>
      <c r="B16" s="84"/>
      <c r="C16" s="84"/>
      <c r="D16" s="84"/>
      <c r="E16" s="84"/>
      <c r="F16" s="85"/>
      <c r="G16" s="84"/>
      <c r="H16" s="84"/>
      <c r="I16" s="88"/>
      <c r="J16" s="88"/>
      <c r="K16" s="88"/>
      <c r="L16" s="88"/>
      <c r="M16" s="88"/>
      <c r="N16" s="88"/>
    </row>
    <row r="17" spans="1:14" x14ac:dyDescent="0.2">
      <c r="A17" s="80" t="s">
        <v>423</v>
      </c>
      <c r="B17" s="84"/>
      <c r="C17" s="84"/>
      <c r="D17" s="84"/>
      <c r="E17" s="84"/>
      <c r="F17" s="84"/>
      <c r="G17" s="84"/>
      <c r="H17" s="84"/>
      <c r="I17" s="88"/>
      <c r="J17" s="88"/>
      <c r="K17" s="88"/>
      <c r="L17" s="88"/>
      <c r="M17" s="88"/>
      <c r="N17" s="88"/>
    </row>
    <row r="18" spans="1:14" x14ac:dyDescent="0.2">
      <c r="A18" s="133" t="s">
        <v>529</v>
      </c>
      <c r="B18" s="84"/>
      <c r="C18" s="84"/>
      <c r="D18" s="84"/>
      <c r="E18" s="84"/>
      <c r="F18" s="84"/>
      <c r="G18" s="84"/>
      <c r="H18" s="84"/>
    </row>
    <row r="19" spans="1:14" x14ac:dyDescent="0.2">
      <c r="A19" s="775" t="s">
        <v>679</v>
      </c>
      <c r="B19" s="775"/>
      <c r="C19" s="775"/>
      <c r="D19" s="775"/>
      <c r="E19" s="775"/>
      <c r="F19" s="775"/>
      <c r="G19" s="775"/>
      <c r="H19" s="775"/>
    </row>
    <row r="20" spans="1:14" x14ac:dyDescent="0.2">
      <c r="A20" s="775"/>
      <c r="B20" s="775"/>
      <c r="C20" s="775"/>
      <c r="D20" s="775"/>
      <c r="E20" s="775"/>
      <c r="F20" s="775"/>
      <c r="G20" s="775"/>
      <c r="H20" s="775"/>
    </row>
  </sheetData>
  <mergeCells count="4">
    <mergeCell ref="B3:C3"/>
    <mergeCell ref="D3:E3"/>
    <mergeCell ref="F3:H3"/>
    <mergeCell ref="A19:H20"/>
  </mergeCells>
  <conditionalFormatting sqref="B10 D10 F10:G10">
    <cfRule type="cellIs" dxfId="215" priority="28" operator="between">
      <formula>0</formula>
      <formula>0.5</formula>
    </cfRule>
  </conditionalFormatting>
  <conditionalFormatting sqref="B7:D8">
    <cfRule type="cellIs" dxfId="214" priority="14" operator="equal">
      <formula>0</formula>
    </cfRule>
    <cfRule type="cellIs" dxfId="213" priority="15" operator="between">
      <formula>0</formula>
      <formula>0.5</formula>
    </cfRule>
  </conditionalFormatting>
  <conditionalFormatting sqref="C6">
    <cfRule type="cellIs" dxfId="212" priority="1" operator="between">
      <formula>-0.05</formula>
      <formula>0</formula>
    </cfRule>
    <cfRule type="cellIs" dxfId="211" priority="2" operator="between">
      <formula>0</formula>
      <formula>0.5</formula>
    </cfRule>
  </conditionalFormatting>
  <conditionalFormatting sqref="F7">
    <cfRule type="cellIs" dxfId="210" priority="11" operator="equal">
      <formula>0</formula>
    </cfRule>
    <cfRule type="cellIs" dxfId="209" priority="12" operator="between">
      <formula>0</formula>
      <formula>0.5</formula>
    </cfRule>
  </conditionalFormatting>
  <conditionalFormatting sqref="F8:G8">
    <cfRule type="cellIs" dxfId="208" priority="27" operator="between">
      <formula>0</formula>
      <formula>0.5</formula>
    </cfRule>
  </conditionalFormatting>
  <conditionalFormatting sqref="H7:H8">
    <cfRule type="cellIs" dxfId="207" priority="26"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L47"/>
  <sheetViews>
    <sheetView zoomScaleNormal="100" zoomScaleSheetLayoutView="100" workbookViewId="0"/>
  </sheetViews>
  <sheetFormatPr baseColWidth="10" defaultRowHeight="12.75" x14ac:dyDescent="0.2"/>
  <cols>
    <col min="1" max="1" width="16.5" style="3" customWidth="1"/>
    <col min="2" max="2" width="10.625" style="3" customWidth="1"/>
    <col min="3" max="3" width="6.625" style="3" customWidth="1"/>
    <col min="4" max="4" width="8.625" style="3" customWidth="1"/>
    <col min="5" max="5" width="0.5" style="3" customWidth="1"/>
    <col min="6" max="6" width="6.5" style="3" customWidth="1"/>
    <col min="7" max="7" width="8.625" style="3" customWidth="1"/>
    <col min="8" max="8" width="11.625" style="3" customWidth="1"/>
    <col min="9" max="9" width="8.5" style="3" customWidth="1"/>
    <col min="10" max="10" width="11" style="3"/>
    <col min="11" max="11" width="10.125" style="3" customWidth="1"/>
    <col min="12" max="12" width="11.625" style="3" customWidth="1"/>
    <col min="13" max="15" width="11" style="3"/>
    <col min="16" max="248" width="10" style="3"/>
    <col min="249" max="249" width="14.5" style="3" customWidth="1"/>
    <col min="250" max="250" width="9.625" style="3" customWidth="1"/>
    <col min="251" max="251" width="6.125" style="3" bestFit="1" customWidth="1"/>
    <col min="252" max="252" width="7.625" style="3" bestFit="1" customWidth="1"/>
    <col min="253" max="253" width="5.625" style="3" customWidth="1"/>
    <col min="254" max="254" width="6.625" style="3" bestFit="1" customWidth="1"/>
    <col min="255" max="255" width="7.625" style="3" bestFit="1" customWidth="1"/>
    <col min="256" max="256" width="11.125" style="3" bestFit="1" customWidth="1"/>
    <col min="257" max="257" width="5.625" style="3" customWidth="1"/>
    <col min="258" max="258" width="7.625" style="3" bestFit="1" customWidth="1"/>
    <col min="259" max="259" width="10.5" style="3" bestFit="1" customWidth="1"/>
    <col min="260" max="260" width="6.5" style="3" customWidth="1"/>
    <col min="261" max="262" width="8" style="3" bestFit="1" customWidth="1"/>
    <col min="263" max="263" width="8.125" style="3" customWidth="1"/>
    <col min="264" max="264" width="10.62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625" style="3" bestFit="1" customWidth="1"/>
    <col min="509" max="509" width="5.625" style="3" customWidth="1"/>
    <col min="510" max="510" width="6.625" style="3" bestFit="1" customWidth="1"/>
    <col min="511" max="511" width="7.625" style="3" bestFit="1" customWidth="1"/>
    <col min="512" max="512" width="11.125" style="3" bestFit="1" customWidth="1"/>
    <col min="513" max="513" width="5.625" style="3" customWidth="1"/>
    <col min="514" max="514" width="7.625" style="3" bestFit="1" customWidth="1"/>
    <col min="515" max="515" width="10.5" style="3" bestFit="1" customWidth="1"/>
    <col min="516" max="516" width="6.5" style="3" customWidth="1"/>
    <col min="517" max="518" width="8" style="3" bestFit="1" customWidth="1"/>
    <col min="519" max="519" width="8.125" style="3" customWidth="1"/>
    <col min="520" max="520" width="10.62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625" style="3" bestFit="1" customWidth="1"/>
    <col min="765" max="765" width="5.625" style="3" customWidth="1"/>
    <col min="766" max="766" width="6.625" style="3" bestFit="1" customWidth="1"/>
    <col min="767" max="767" width="7.625" style="3" bestFit="1" customWidth="1"/>
    <col min="768" max="768" width="11.125" style="3" bestFit="1" customWidth="1"/>
    <col min="769" max="769" width="5.625" style="3" customWidth="1"/>
    <col min="770" max="770" width="7.625" style="3" bestFit="1" customWidth="1"/>
    <col min="771" max="771" width="10.5" style="3" bestFit="1" customWidth="1"/>
    <col min="772" max="772" width="6.5" style="3" customWidth="1"/>
    <col min="773" max="774" width="8" style="3" bestFit="1" customWidth="1"/>
    <col min="775" max="775" width="8.125" style="3" customWidth="1"/>
    <col min="776" max="776" width="10.62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625" style="3" bestFit="1" customWidth="1"/>
    <col min="1021" max="1021" width="5.625" style="3" customWidth="1"/>
    <col min="1022" max="1022" width="6.625" style="3" bestFit="1" customWidth="1"/>
    <col min="1023" max="1023" width="7.625" style="3" bestFit="1" customWidth="1"/>
    <col min="1024" max="1024" width="11.125" style="3" bestFit="1" customWidth="1"/>
    <col min="1025" max="1025" width="5.625" style="3" customWidth="1"/>
    <col min="1026" max="1026" width="7.625" style="3" bestFit="1" customWidth="1"/>
    <col min="1027" max="1027" width="10.5" style="3" bestFit="1" customWidth="1"/>
    <col min="1028" max="1028" width="6.5" style="3" customWidth="1"/>
    <col min="1029" max="1030" width="8" style="3" bestFit="1" customWidth="1"/>
    <col min="1031" max="1031" width="8.125" style="3" customWidth="1"/>
    <col min="1032" max="1032" width="10.62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625" style="3" bestFit="1" customWidth="1"/>
    <col min="1277" max="1277" width="5.625" style="3" customWidth="1"/>
    <col min="1278" max="1278" width="6.625" style="3" bestFit="1" customWidth="1"/>
    <col min="1279" max="1279" width="7.625" style="3" bestFit="1" customWidth="1"/>
    <col min="1280" max="1280" width="11.125" style="3" bestFit="1" customWidth="1"/>
    <col min="1281" max="1281" width="5.625" style="3" customWidth="1"/>
    <col min="1282" max="1282" width="7.625" style="3" bestFit="1" customWidth="1"/>
    <col min="1283" max="1283" width="10.5" style="3" bestFit="1" customWidth="1"/>
    <col min="1284" max="1284" width="6.5" style="3" customWidth="1"/>
    <col min="1285" max="1286" width="8" style="3" bestFit="1" customWidth="1"/>
    <col min="1287" max="1287" width="8.125" style="3" customWidth="1"/>
    <col min="1288" max="1288" width="10.62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625" style="3" bestFit="1" customWidth="1"/>
    <col min="1533" max="1533" width="5.625" style="3" customWidth="1"/>
    <col min="1534" max="1534" width="6.625" style="3" bestFit="1" customWidth="1"/>
    <col min="1535" max="1535" width="7.625" style="3" bestFit="1" customWidth="1"/>
    <col min="1536" max="1536" width="11.125" style="3" bestFit="1" customWidth="1"/>
    <col min="1537" max="1537" width="5.625" style="3" customWidth="1"/>
    <col min="1538" max="1538" width="7.625" style="3" bestFit="1" customWidth="1"/>
    <col min="1539" max="1539" width="10.5" style="3" bestFit="1" customWidth="1"/>
    <col min="1540" max="1540" width="6.5" style="3" customWidth="1"/>
    <col min="1541" max="1542" width="8" style="3" bestFit="1" customWidth="1"/>
    <col min="1543" max="1543" width="8.125" style="3" customWidth="1"/>
    <col min="1544" max="1544" width="10.62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625" style="3" bestFit="1" customWidth="1"/>
    <col min="1789" max="1789" width="5.625" style="3" customWidth="1"/>
    <col min="1790" max="1790" width="6.625" style="3" bestFit="1" customWidth="1"/>
    <col min="1791" max="1791" width="7.625" style="3" bestFit="1" customWidth="1"/>
    <col min="1792" max="1792" width="11.125" style="3" bestFit="1" customWidth="1"/>
    <col min="1793" max="1793" width="5.625" style="3" customWidth="1"/>
    <col min="1794" max="1794" width="7.625" style="3" bestFit="1" customWidth="1"/>
    <col min="1795" max="1795" width="10.5" style="3" bestFit="1" customWidth="1"/>
    <col min="1796" max="1796" width="6.5" style="3" customWidth="1"/>
    <col min="1797" max="1798" width="8" style="3" bestFit="1" customWidth="1"/>
    <col min="1799" max="1799" width="8.125" style="3" customWidth="1"/>
    <col min="1800" max="1800" width="10.62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625" style="3" bestFit="1" customWidth="1"/>
    <col min="2045" max="2045" width="5.625" style="3" customWidth="1"/>
    <col min="2046" max="2046" width="6.625" style="3" bestFit="1" customWidth="1"/>
    <col min="2047" max="2047" width="7.625" style="3" bestFit="1" customWidth="1"/>
    <col min="2048" max="2048" width="11.125" style="3" bestFit="1" customWidth="1"/>
    <col min="2049" max="2049" width="5.625" style="3" customWidth="1"/>
    <col min="2050" max="2050" width="7.625" style="3" bestFit="1" customWidth="1"/>
    <col min="2051" max="2051" width="10.5" style="3" bestFit="1" customWidth="1"/>
    <col min="2052" max="2052" width="6.5" style="3" customWidth="1"/>
    <col min="2053" max="2054" width="8" style="3" bestFit="1" customWidth="1"/>
    <col min="2055" max="2055" width="8.125" style="3" customWidth="1"/>
    <col min="2056" max="2056" width="10.62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625" style="3" bestFit="1" customWidth="1"/>
    <col min="2301" max="2301" width="5.625" style="3" customWidth="1"/>
    <col min="2302" max="2302" width="6.625" style="3" bestFit="1" customWidth="1"/>
    <col min="2303" max="2303" width="7.625" style="3" bestFit="1" customWidth="1"/>
    <col min="2304" max="2304" width="11.125" style="3" bestFit="1" customWidth="1"/>
    <col min="2305" max="2305" width="5.625" style="3" customWidth="1"/>
    <col min="2306" max="2306" width="7.625" style="3" bestFit="1" customWidth="1"/>
    <col min="2307" max="2307" width="10.5" style="3" bestFit="1" customWidth="1"/>
    <col min="2308" max="2308" width="6.5" style="3" customWidth="1"/>
    <col min="2309" max="2310" width="8" style="3" bestFit="1" customWidth="1"/>
    <col min="2311" max="2311" width="8.125" style="3" customWidth="1"/>
    <col min="2312" max="2312" width="10.62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625" style="3" bestFit="1" customWidth="1"/>
    <col min="2557" max="2557" width="5.625" style="3" customWidth="1"/>
    <col min="2558" max="2558" width="6.625" style="3" bestFit="1" customWidth="1"/>
    <col min="2559" max="2559" width="7.625" style="3" bestFit="1" customWidth="1"/>
    <col min="2560" max="2560" width="11.125" style="3" bestFit="1" customWidth="1"/>
    <col min="2561" max="2561" width="5.625" style="3" customWidth="1"/>
    <col min="2562" max="2562" width="7.625" style="3" bestFit="1" customWidth="1"/>
    <col min="2563" max="2563" width="10.5" style="3" bestFit="1" customWidth="1"/>
    <col min="2564" max="2564" width="6.5" style="3" customWidth="1"/>
    <col min="2565" max="2566" width="8" style="3" bestFit="1" customWidth="1"/>
    <col min="2567" max="2567" width="8.125" style="3" customWidth="1"/>
    <col min="2568" max="2568" width="10.62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625" style="3" bestFit="1" customWidth="1"/>
    <col min="2813" max="2813" width="5.625" style="3" customWidth="1"/>
    <col min="2814" max="2814" width="6.625" style="3" bestFit="1" customWidth="1"/>
    <col min="2815" max="2815" width="7.625" style="3" bestFit="1" customWidth="1"/>
    <col min="2816" max="2816" width="11.125" style="3" bestFit="1" customWidth="1"/>
    <col min="2817" max="2817" width="5.625" style="3" customWidth="1"/>
    <col min="2818" max="2818" width="7.625" style="3" bestFit="1" customWidth="1"/>
    <col min="2819" max="2819" width="10.5" style="3" bestFit="1" customWidth="1"/>
    <col min="2820" max="2820" width="6.5" style="3" customWidth="1"/>
    <col min="2821" max="2822" width="8" style="3" bestFit="1" customWidth="1"/>
    <col min="2823" max="2823" width="8.125" style="3" customWidth="1"/>
    <col min="2824" max="2824" width="10.62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625" style="3" bestFit="1" customWidth="1"/>
    <col min="3069" max="3069" width="5.625" style="3" customWidth="1"/>
    <col min="3070" max="3070" width="6.625" style="3" bestFit="1" customWidth="1"/>
    <col min="3071" max="3071" width="7.625" style="3" bestFit="1" customWidth="1"/>
    <col min="3072" max="3072" width="11.125" style="3" bestFit="1" customWidth="1"/>
    <col min="3073" max="3073" width="5.625" style="3" customWidth="1"/>
    <col min="3074" max="3074" width="7.625" style="3" bestFit="1" customWidth="1"/>
    <col min="3075" max="3075" width="10.5" style="3" bestFit="1" customWidth="1"/>
    <col min="3076" max="3076" width="6.5" style="3" customWidth="1"/>
    <col min="3077" max="3078" width="8" style="3" bestFit="1" customWidth="1"/>
    <col min="3079" max="3079" width="8.125" style="3" customWidth="1"/>
    <col min="3080" max="3080" width="10.62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625" style="3" bestFit="1" customWidth="1"/>
    <col min="3325" max="3325" width="5.625" style="3" customWidth="1"/>
    <col min="3326" max="3326" width="6.625" style="3" bestFit="1" customWidth="1"/>
    <col min="3327" max="3327" width="7.625" style="3" bestFit="1" customWidth="1"/>
    <col min="3328" max="3328" width="11.125" style="3" bestFit="1" customWidth="1"/>
    <col min="3329" max="3329" width="5.625" style="3" customWidth="1"/>
    <col min="3330" max="3330" width="7.625" style="3" bestFit="1" customWidth="1"/>
    <col min="3331" max="3331" width="10.5" style="3" bestFit="1" customWidth="1"/>
    <col min="3332" max="3332" width="6.5" style="3" customWidth="1"/>
    <col min="3333" max="3334" width="8" style="3" bestFit="1" customWidth="1"/>
    <col min="3335" max="3335" width="8.125" style="3" customWidth="1"/>
    <col min="3336" max="3336" width="10.62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625" style="3" bestFit="1" customWidth="1"/>
    <col min="3581" max="3581" width="5.625" style="3" customWidth="1"/>
    <col min="3582" max="3582" width="6.625" style="3" bestFit="1" customWidth="1"/>
    <col min="3583" max="3583" width="7.625" style="3" bestFit="1" customWidth="1"/>
    <col min="3584" max="3584" width="11.125" style="3" bestFit="1" customWidth="1"/>
    <col min="3585" max="3585" width="5.625" style="3" customWidth="1"/>
    <col min="3586" max="3586" width="7.625" style="3" bestFit="1" customWidth="1"/>
    <col min="3587" max="3587" width="10.5" style="3" bestFit="1" customWidth="1"/>
    <col min="3588" max="3588" width="6.5" style="3" customWidth="1"/>
    <col min="3589" max="3590" width="8" style="3" bestFit="1" customWidth="1"/>
    <col min="3591" max="3591" width="8.125" style="3" customWidth="1"/>
    <col min="3592" max="3592" width="10.62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625" style="3" bestFit="1" customWidth="1"/>
    <col min="3837" max="3837" width="5.625" style="3" customWidth="1"/>
    <col min="3838" max="3838" width="6.625" style="3" bestFit="1" customWidth="1"/>
    <col min="3839" max="3839" width="7.625" style="3" bestFit="1" customWidth="1"/>
    <col min="3840" max="3840" width="11.125" style="3" bestFit="1" customWidth="1"/>
    <col min="3841" max="3841" width="5.625" style="3" customWidth="1"/>
    <col min="3842" max="3842" width="7.625" style="3" bestFit="1" customWidth="1"/>
    <col min="3843" max="3843" width="10.5" style="3" bestFit="1" customWidth="1"/>
    <col min="3844" max="3844" width="6.5" style="3" customWidth="1"/>
    <col min="3845" max="3846" width="8" style="3" bestFit="1" customWidth="1"/>
    <col min="3847" max="3847" width="8.125" style="3" customWidth="1"/>
    <col min="3848" max="3848" width="10.62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625" style="3" bestFit="1" customWidth="1"/>
    <col min="4093" max="4093" width="5.625" style="3" customWidth="1"/>
    <col min="4094" max="4094" width="6.625" style="3" bestFit="1" customWidth="1"/>
    <col min="4095" max="4095" width="7.625" style="3" bestFit="1" customWidth="1"/>
    <col min="4096" max="4096" width="11.125" style="3" bestFit="1" customWidth="1"/>
    <col min="4097" max="4097" width="5.625" style="3" customWidth="1"/>
    <col min="4098" max="4098" width="7.625" style="3" bestFit="1" customWidth="1"/>
    <col min="4099" max="4099" width="10.5" style="3" bestFit="1" customWidth="1"/>
    <col min="4100" max="4100" width="6.5" style="3" customWidth="1"/>
    <col min="4101" max="4102" width="8" style="3" bestFit="1" customWidth="1"/>
    <col min="4103" max="4103" width="8.125" style="3" customWidth="1"/>
    <col min="4104" max="4104" width="10.62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625" style="3" bestFit="1" customWidth="1"/>
    <col min="4349" max="4349" width="5.625" style="3" customWidth="1"/>
    <col min="4350" max="4350" width="6.625" style="3" bestFit="1" customWidth="1"/>
    <col min="4351" max="4351" width="7.625" style="3" bestFit="1" customWidth="1"/>
    <col min="4352" max="4352" width="11.125" style="3" bestFit="1" customWidth="1"/>
    <col min="4353" max="4353" width="5.625" style="3" customWidth="1"/>
    <col min="4354" max="4354" width="7.625" style="3" bestFit="1" customWidth="1"/>
    <col min="4355" max="4355" width="10.5" style="3" bestFit="1" customWidth="1"/>
    <col min="4356" max="4356" width="6.5" style="3" customWidth="1"/>
    <col min="4357" max="4358" width="8" style="3" bestFit="1" customWidth="1"/>
    <col min="4359" max="4359" width="8.125" style="3" customWidth="1"/>
    <col min="4360" max="4360" width="10.62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625" style="3" bestFit="1" customWidth="1"/>
    <col min="4605" max="4605" width="5.625" style="3" customWidth="1"/>
    <col min="4606" max="4606" width="6.625" style="3" bestFit="1" customWidth="1"/>
    <col min="4607" max="4607" width="7.625" style="3" bestFit="1" customWidth="1"/>
    <col min="4608" max="4608" width="11.125" style="3" bestFit="1" customWidth="1"/>
    <col min="4609" max="4609" width="5.625" style="3" customWidth="1"/>
    <col min="4610" max="4610" width="7.625" style="3" bestFit="1" customWidth="1"/>
    <col min="4611" max="4611" width="10.5" style="3" bestFit="1" customWidth="1"/>
    <col min="4612" max="4612" width="6.5" style="3" customWidth="1"/>
    <col min="4613" max="4614" width="8" style="3" bestFit="1" customWidth="1"/>
    <col min="4615" max="4615" width="8.125" style="3" customWidth="1"/>
    <col min="4616" max="4616" width="10.62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625" style="3" bestFit="1" customWidth="1"/>
    <col min="4861" max="4861" width="5.625" style="3" customWidth="1"/>
    <col min="4862" max="4862" width="6.625" style="3" bestFit="1" customWidth="1"/>
    <col min="4863" max="4863" width="7.625" style="3" bestFit="1" customWidth="1"/>
    <col min="4864" max="4864" width="11.125" style="3" bestFit="1" customWidth="1"/>
    <col min="4865" max="4865" width="5.625" style="3" customWidth="1"/>
    <col min="4866" max="4866" width="7.625" style="3" bestFit="1" customWidth="1"/>
    <col min="4867" max="4867" width="10.5" style="3" bestFit="1" customWidth="1"/>
    <col min="4868" max="4868" width="6.5" style="3" customWidth="1"/>
    <col min="4869" max="4870" width="8" style="3" bestFit="1" customWidth="1"/>
    <col min="4871" max="4871" width="8.125" style="3" customWidth="1"/>
    <col min="4872" max="4872" width="10.62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625" style="3" bestFit="1" customWidth="1"/>
    <col min="5117" max="5117" width="5.625" style="3" customWidth="1"/>
    <col min="5118" max="5118" width="6.625" style="3" bestFit="1" customWidth="1"/>
    <col min="5119" max="5119" width="7.625" style="3" bestFit="1" customWidth="1"/>
    <col min="5120" max="5120" width="11.125" style="3" bestFit="1" customWidth="1"/>
    <col min="5121" max="5121" width="5.625" style="3" customWidth="1"/>
    <col min="5122" max="5122" width="7.625" style="3" bestFit="1" customWidth="1"/>
    <col min="5123" max="5123" width="10.5" style="3" bestFit="1" customWidth="1"/>
    <col min="5124" max="5124" width="6.5" style="3" customWidth="1"/>
    <col min="5125" max="5126" width="8" style="3" bestFit="1" customWidth="1"/>
    <col min="5127" max="5127" width="8.125" style="3" customWidth="1"/>
    <col min="5128" max="5128" width="10.62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625" style="3" bestFit="1" customWidth="1"/>
    <col min="5373" max="5373" width="5.625" style="3" customWidth="1"/>
    <col min="5374" max="5374" width="6.625" style="3" bestFit="1" customWidth="1"/>
    <col min="5375" max="5375" width="7.625" style="3" bestFit="1" customWidth="1"/>
    <col min="5376" max="5376" width="11.125" style="3" bestFit="1" customWidth="1"/>
    <col min="5377" max="5377" width="5.625" style="3" customWidth="1"/>
    <col min="5378" max="5378" width="7.625" style="3" bestFit="1" customWidth="1"/>
    <col min="5379" max="5379" width="10.5" style="3" bestFit="1" customWidth="1"/>
    <col min="5380" max="5380" width="6.5" style="3" customWidth="1"/>
    <col min="5381" max="5382" width="8" style="3" bestFit="1" customWidth="1"/>
    <col min="5383" max="5383" width="8.125" style="3" customWidth="1"/>
    <col min="5384" max="5384" width="10.62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625" style="3" bestFit="1" customWidth="1"/>
    <col min="5629" max="5629" width="5.625" style="3" customWidth="1"/>
    <col min="5630" max="5630" width="6.625" style="3" bestFit="1" customWidth="1"/>
    <col min="5631" max="5631" width="7.625" style="3" bestFit="1" customWidth="1"/>
    <col min="5632" max="5632" width="11.125" style="3" bestFit="1" customWidth="1"/>
    <col min="5633" max="5633" width="5.625" style="3" customWidth="1"/>
    <col min="5634" max="5634" width="7.625" style="3" bestFit="1" customWidth="1"/>
    <col min="5635" max="5635" width="10.5" style="3" bestFit="1" customWidth="1"/>
    <col min="5636" max="5636" width="6.5" style="3" customWidth="1"/>
    <col min="5637" max="5638" width="8" style="3" bestFit="1" customWidth="1"/>
    <col min="5639" max="5639" width="8.125" style="3" customWidth="1"/>
    <col min="5640" max="5640" width="10.62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625" style="3" bestFit="1" customWidth="1"/>
    <col min="5885" max="5885" width="5.625" style="3" customWidth="1"/>
    <col min="5886" max="5886" width="6.625" style="3" bestFit="1" customWidth="1"/>
    <col min="5887" max="5887" width="7.625" style="3" bestFit="1" customWidth="1"/>
    <col min="5888" max="5888" width="11.125" style="3" bestFit="1" customWidth="1"/>
    <col min="5889" max="5889" width="5.625" style="3" customWidth="1"/>
    <col min="5890" max="5890" width="7.625" style="3" bestFit="1" customWidth="1"/>
    <col min="5891" max="5891" width="10.5" style="3" bestFit="1" customWidth="1"/>
    <col min="5892" max="5892" width="6.5" style="3" customWidth="1"/>
    <col min="5893" max="5894" width="8" style="3" bestFit="1" customWidth="1"/>
    <col min="5895" max="5895" width="8.125" style="3" customWidth="1"/>
    <col min="5896" max="5896" width="10.62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625" style="3" bestFit="1" customWidth="1"/>
    <col min="6141" max="6141" width="5.625" style="3" customWidth="1"/>
    <col min="6142" max="6142" width="6.625" style="3" bestFit="1" customWidth="1"/>
    <col min="6143" max="6143" width="7.625" style="3" bestFit="1" customWidth="1"/>
    <col min="6144" max="6144" width="11.125" style="3" bestFit="1" customWidth="1"/>
    <col min="6145" max="6145" width="5.625" style="3" customWidth="1"/>
    <col min="6146" max="6146" width="7.625" style="3" bestFit="1" customWidth="1"/>
    <col min="6147" max="6147" width="10.5" style="3" bestFit="1" customWidth="1"/>
    <col min="6148" max="6148" width="6.5" style="3" customWidth="1"/>
    <col min="6149" max="6150" width="8" style="3" bestFit="1" customWidth="1"/>
    <col min="6151" max="6151" width="8.125" style="3" customWidth="1"/>
    <col min="6152" max="6152" width="10.62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625" style="3" bestFit="1" customWidth="1"/>
    <col min="6397" max="6397" width="5.625" style="3" customWidth="1"/>
    <col min="6398" max="6398" width="6.625" style="3" bestFit="1" customWidth="1"/>
    <col min="6399" max="6399" width="7.625" style="3" bestFit="1" customWidth="1"/>
    <col min="6400" max="6400" width="11.125" style="3" bestFit="1" customWidth="1"/>
    <col min="6401" max="6401" width="5.625" style="3" customWidth="1"/>
    <col min="6402" max="6402" width="7.625" style="3" bestFit="1" customWidth="1"/>
    <col min="6403" max="6403" width="10.5" style="3" bestFit="1" customWidth="1"/>
    <col min="6404" max="6404" width="6.5" style="3" customWidth="1"/>
    <col min="6405" max="6406" width="8" style="3" bestFit="1" customWidth="1"/>
    <col min="6407" max="6407" width="8.125" style="3" customWidth="1"/>
    <col min="6408" max="6408" width="10.62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625" style="3" bestFit="1" customWidth="1"/>
    <col min="6653" max="6653" width="5.625" style="3" customWidth="1"/>
    <col min="6654" max="6654" width="6.625" style="3" bestFit="1" customWidth="1"/>
    <col min="6655" max="6655" width="7.625" style="3" bestFit="1" customWidth="1"/>
    <col min="6656" max="6656" width="11.125" style="3" bestFit="1" customWidth="1"/>
    <col min="6657" max="6657" width="5.625" style="3" customWidth="1"/>
    <col min="6658" max="6658" width="7.625" style="3" bestFit="1" customWidth="1"/>
    <col min="6659" max="6659" width="10.5" style="3" bestFit="1" customWidth="1"/>
    <col min="6660" max="6660" width="6.5" style="3" customWidth="1"/>
    <col min="6661" max="6662" width="8" style="3" bestFit="1" customWidth="1"/>
    <col min="6663" max="6663" width="8.125" style="3" customWidth="1"/>
    <col min="6664" max="6664" width="10.62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625" style="3" bestFit="1" customWidth="1"/>
    <col min="6909" max="6909" width="5.625" style="3" customWidth="1"/>
    <col min="6910" max="6910" width="6.625" style="3" bestFit="1" customWidth="1"/>
    <col min="6911" max="6911" width="7.625" style="3" bestFit="1" customWidth="1"/>
    <col min="6912" max="6912" width="11.125" style="3" bestFit="1" customWidth="1"/>
    <col min="6913" max="6913" width="5.625" style="3" customWidth="1"/>
    <col min="6914" max="6914" width="7.625" style="3" bestFit="1" customWidth="1"/>
    <col min="6915" max="6915" width="10.5" style="3" bestFit="1" customWidth="1"/>
    <col min="6916" max="6916" width="6.5" style="3" customWidth="1"/>
    <col min="6917" max="6918" width="8" style="3" bestFit="1" customWidth="1"/>
    <col min="6919" max="6919" width="8.125" style="3" customWidth="1"/>
    <col min="6920" max="6920" width="10.62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625" style="3" bestFit="1" customWidth="1"/>
    <col min="7165" max="7165" width="5.625" style="3" customWidth="1"/>
    <col min="7166" max="7166" width="6.625" style="3" bestFit="1" customWidth="1"/>
    <col min="7167" max="7167" width="7.625" style="3" bestFit="1" customWidth="1"/>
    <col min="7168" max="7168" width="11.125" style="3" bestFit="1" customWidth="1"/>
    <col min="7169" max="7169" width="5.625" style="3" customWidth="1"/>
    <col min="7170" max="7170" width="7.625" style="3" bestFit="1" customWidth="1"/>
    <col min="7171" max="7171" width="10.5" style="3" bestFit="1" customWidth="1"/>
    <col min="7172" max="7172" width="6.5" style="3" customWidth="1"/>
    <col min="7173" max="7174" width="8" style="3" bestFit="1" customWidth="1"/>
    <col min="7175" max="7175" width="8.125" style="3" customWidth="1"/>
    <col min="7176" max="7176" width="10.62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625" style="3" bestFit="1" customWidth="1"/>
    <col min="7421" max="7421" width="5.625" style="3" customWidth="1"/>
    <col min="7422" max="7422" width="6.625" style="3" bestFit="1" customWidth="1"/>
    <col min="7423" max="7423" width="7.625" style="3" bestFit="1" customWidth="1"/>
    <col min="7424" max="7424" width="11.125" style="3" bestFit="1" customWidth="1"/>
    <col min="7425" max="7425" width="5.625" style="3" customWidth="1"/>
    <col min="7426" max="7426" width="7.625" style="3" bestFit="1" customWidth="1"/>
    <col min="7427" max="7427" width="10.5" style="3" bestFit="1" customWidth="1"/>
    <col min="7428" max="7428" width="6.5" style="3" customWidth="1"/>
    <col min="7429" max="7430" width="8" style="3" bestFit="1" customWidth="1"/>
    <col min="7431" max="7431" width="8.125" style="3" customWidth="1"/>
    <col min="7432" max="7432" width="10.62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625" style="3" bestFit="1" customWidth="1"/>
    <col min="7677" max="7677" width="5.625" style="3" customWidth="1"/>
    <col min="7678" max="7678" width="6.625" style="3" bestFit="1" customWidth="1"/>
    <col min="7679" max="7679" width="7.625" style="3" bestFit="1" customWidth="1"/>
    <col min="7680" max="7680" width="11.125" style="3" bestFit="1" customWidth="1"/>
    <col min="7681" max="7681" width="5.625" style="3" customWidth="1"/>
    <col min="7682" max="7682" width="7.625" style="3" bestFit="1" customWidth="1"/>
    <col min="7683" max="7683" width="10.5" style="3" bestFit="1" customWidth="1"/>
    <col min="7684" max="7684" width="6.5" style="3" customWidth="1"/>
    <col min="7685" max="7686" width="8" style="3" bestFit="1" customWidth="1"/>
    <col min="7687" max="7687" width="8.125" style="3" customWidth="1"/>
    <col min="7688" max="7688" width="10.62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625" style="3" bestFit="1" customWidth="1"/>
    <col min="7933" max="7933" width="5.625" style="3" customWidth="1"/>
    <col min="7934" max="7934" width="6.625" style="3" bestFit="1" customWidth="1"/>
    <col min="7935" max="7935" width="7.625" style="3" bestFit="1" customWidth="1"/>
    <col min="7936" max="7936" width="11.125" style="3" bestFit="1" customWidth="1"/>
    <col min="7937" max="7937" width="5.625" style="3" customWidth="1"/>
    <col min="7938" max="7938" width="7.625" style="3" bestFit="1" customWidth="1"/>
    <col min="7939" max="7939" width="10.5" style="3" bestFit="1" customWidth="1"/>
    <col min="7940" max="7940" width="6.5" style="3" customWidth="1"/>
    <col min="7941" max="7942" width="8" style="3" bestFit="1" customWidth="1"/>
    <col min="7943" max="7943" width="8.125" style="3" customWidth="1"/>
    <col min="7944" max="7944" width="10.62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625" style="3" bestFit="1" customWidth="1"/>
    <col min="8189" max="8189" width="5.625" style="3" customWidth="1"/>
    <col min="8190" max="8190" width="6.625" style="3" bestFit="1" customWidth="1"/>
    <col min="8191" max="8191" width="7.625" style="3" bestFit="1" customWidth="1"/>
    <col min="8192" max="8192" width="11.125" style="3" bestFit="1" customWidth="1"/>
    <col min="8193" max="8193" width="5.625" style="3" customWidth="1"/>
    <col min="8194" max="8194" width="7.625" style="3" bestFit="1" customWidth="1"/>
    <col min="8195" max="8195" width="10.5" style="3" bestFit="1" customWidth="1"/>
    <col min="8196" max="8196" width="6.5" style="3" customWidth="1"/>
    <col min="8197" max="8198" width="8" style="3" bestFit="1" customWidth="1"/>
    <col min="8199" max="8199" width="8.125" style="3" customWidth="1"/>
    <col min="8200" max="8200" width="10.62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625" style="3" bestFit="1" customWidth="1"/>
    <col min="8445" max="8445" width="5.625" style="3" customWidth="1"/>
    <col min="8446" max="8446" width="6.625" style="3" bestFit="1" customWidth="1"/>
    <col min="8447" max="8447" width="7.625" style="3" bestFit="1" customWidth="1"/>
    <col min="8448" max="8448" width="11.125" style="3" bestFit="1" customWidth="1"/>
    <col min="8449" max="8449" width="5.625" style="3" customWidth="1"/>
    <col min="8450" max="8450" width="7.625" style="3" bestFit="1" customWidth="1"/>
    <col min="8451" max="8451" width="10.5" style="3" bestFit="1" customWidth="1"/>
    <col min="8452" max="8452" width="6.5" style="3" customWidth="1"/>
    <col min="8453" max="8454" width="8" style="3" bestFit="1" customWidth="1"/>
    <col min="8455" max="8455" width="8.125" style="3" customWidth="1"/>
    <col min="8456" max="8456" width="10.62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625" style="3" bestFit="1" customWidth="1"/>
    <col min="8701" max="8701" width="5.625" style="3" customWidth="1"/>
    <col min="8702" max="8702" width="6.625" style="3" bestFit="1" customWidth="1"/>
    <col min="8703" max="8703" width="7.625" style="3" bestFit="1" customWidth="1"/>
    <col min="8704" max="8704" width="11.125" style="3" bestFit="1" customWidth="1"/>
    <col min="8705" max="8705" width="5.625" style="3" customWidth="1"/>
    <col min="8706" max="8706" width="7.625" style="3" bestFit="1" customWidth="1"/>
    <col min="8707" max="8707" width="10.5" style="3" bestFit="1" customWidth="1"/>
    <col min="8708" max="8708" width="6.5" style="3" customWidth="1"/>
    <col min="8709" max="8710" width="8" style="3" bestFit="1" customWidth="1"/>
    <col min="8711" max="8711" width="8.125" style="3" customWidth="1"/>
    <col min="8712" max="8712" width="10.62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625" style="3" bestFit="1" customWidth="1"/>
    <col min="8957" max="8957" width="5.625" style="3" customWidth="1"/>
    <col min="8958" max="8958" width="6.625" style="3" bestFit="1" customWidth="1"/>
    <col min="8959" max="8959" width="7.625" style="3" bestFit="1" customWidth="1"/>
    <col min="8960" max="8960" width="11.125" style="3" bestFit="1" customWidth="1"/>
    <col min="8961" max="8961" width="5.625" style="3" customWidth="1"/>
    <col min="8962" max="8962" width="7.625" style="3" bestFit="1" customWidth="1"/>
    <col min="8963" max="8963" width="10.5" style="3" bestFit="1" customWidth="1"/>
    <col min="8964" max="8964" width="6.5" style="3" customWidth="1"/>
    <col min="8965" max="8966" width="8" style="3" bestFit="1" customWidth="1"/>
    <col min="8967" max="8967" width="8.125" style="3" customWidth="1"/>
    <col min="8968" max="8968" width="10.62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625" style="3" bestFit="1" customWidth="1"/>
    <col min="9213" max="9213" width="5.625" style="3" customWidth="1"/>
    <col min="9214" max="9214" width="6.625" style="3" bestFit="1" customWidth="1"/>
    <col min="9215" max="9215" width="7.625" style="3" bestFit="1" customWidth="1"/>
    <col min="9216" max="9216" width="11.125" style="3" bestFit="1" customWidth="1"/>
    <col min="9217" max="9217" width="5.625" style="3" customWidth="1"/>
    <col min="9218" max="9218" width="7.625" style="3" bestFit="1" customWidth="1"/>
    <col min="9219" max="9219" width="10.5" style="3" bestFit="1" customWidth="1"/>
    <col min="9220" max="9220" width="6.5" style="3" customWidth="1"/>
    <col min="9221" max="9222" width="8" style="3" bestFit="1" customWidth="1"/>
    <col min="9223" max="9223" width="8.125" style="3" customWidth="1"/>
    <col min="9224" max="9224" width="10.62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625" style="3" bestFit="1" customWidth="1"/>
    <col min="9469" max="9469" width="5.625" style="3" customWidth="1"/>
    <col min="9470" max="9470" width="6.625" style="3" bestFit="1" customWidth="1"/>
    <col min="9471" max="9471" width="7.625" style="3" bestFit="1" customWidth="1"/>
    <col min="9472" max="9472" width="11.125" style="3" bestFit="1" customWidth="1"/>
    <col min="9473" max="9473" width="5.625" style="3" customWidth="1"/>
    <col min="9474" max="9474" width="7.625" style="3" bestFit="1" customWidth="1"/>
    <col min="9475" max="9475" width="10.5" style="3" bestFit="1" customWidth="1"/>
    <col min="9476" max="9476" width="6.5" style="3" customWidth="1"/>
    <col min="9477" max="9478" width="8" style="3" bestFit="1" customWidth="1"/>
    <col min="9479" max="9479" width="8.125" style="3" customWidth="1"/>
    <col min="9480" max="9480" width="10.62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625" style="3" bestFit="1" customWidth="1"/>
    <col min="9725" max="9725" width="5.625" style="3" customWidth="1"/>
    <col min="9726" max="9726" width="6.625" style="3" bestFit="1" customWidth="1"/>
    <col min="9727" max="9727" width="7.625" style="3" bestFit="1" customWidth="1"/>
    <col min="9728" max="9728" width="11.125" style="3" bestFit="1" customWidth="1"/>
    <col min="9729" max="9729" width="5.625" style="3" customWidth="1"/>
    <col min="9730" max="9730" width="7.625" style="3" bestFit="1" customWidth="1"/>
    <col min="9731" max="9731" width="10.5" style="3" bestFit="1" customWidth="1"/>
    <col min="9732" max="9732" width="6.5" style="3" customWidth="1"/>
    <col min="9733" max="9734" width="8" style="3" bestFit="1" customWidth="1"/>
    <col min="9735" max="9735" width="8.125" style="3" customWidth="1"/>
    <col min="9736" max="9736" width="10.62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625" style="3" bestFit="1" customWidth="1"/>
    <col min="9981" max="9981" width="5.625" style="3" customWidth="1"/>
    <col min="9982" max="9982" width="6.625" style="3" bestFit="1" customWidth="1"/>
    <col min="9983" max="9983" width="7.625" style="3" bestFit="1" customWidth="1"/>
    <col min="9984" max="9984" width="11.125" style="3" bestFit="1" customWidth="1"/>
    <col min="9985" max="9985" width="5.625" style="3" customWidth="1"/>
    <col min="9986" max="9986" width="7.625" style="3" bestFit="1" customWidth="1"/>
    <col min="9987" max="9987" width="10.5" style="3" bestFit="1" customWidth="1"/>
    <col min="9988" max="9988" width="6.5" style="3" customWidth="1"/>
    <col min="9989" max="9990" width="8" style="3" bestFit="1" customWidth="1"/>
    <col min="9991" max="9991" width="8.125" style="3" customWidth="1"/>
    <col min="9992" max="9992" width="10.62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625" style="3" bestFit="1" customWidth="1"/>
    <col min="10237" max="10237" width="5.625" style="3" customWidth="1"/>
    <col min="10238" max="10238" width="6.625" style="3" bestFit="1" customWidth="1"/>
    <col min="10239" max="10239" width="7.625" style="3" bestFit="1" customWidth="1"/>
    <col min="10240" max="10240" width="11.125" style="3" bestFit="1" customWidth="1"/>
    <col min="10241" max="10241" width="5.625" style="3" customWidth="1"/>
    <col min="10242" max="10242" width="7.625" style="3" bestFit="1" customWidth="1"/>
    <col min="10243" max="10243" width="10.5" style="3" bestFit="1" customWidth="1"/>
    <col min="10244" max="10244" width="6.5" style="3" customWidth="1"/>
    <col min="10245" max="10246" width="8" style="3" bestFit="1" customWidth="1"/>
    <col min="10247" max="10247" width="8.125" style="3" customWidth="1"/>
    <col min="10248" max="10248" width="10.62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625" style="3" bestFit="1" customWidth="1"/>
    <col min="10493" max="10493" width="5.625" style="3" customWidth="1"/>
    <col min="10494" max="10494" width="6.625" style="3" bestFit="1" customWidth="1"/>
    <col min="10495" max="10495" width="7.625" style="3" bestFit="1" customWidth="1"/>
    <col min="10496" max="10496" width="11.125" style="3" bestFit="1" customWidth="1"/>
    <col min="10497" max="10497" width="5.625" style="3" customWidth="1"/>
    <col min="10498" max="10498" width="7.625" style="3" bestFit="1" customWidth="1"/>
    <col min="10499" max="10499" width="10.5" style="3" bestFit="1" customWidth="1"/>
    <col min="10500" max="10500" width="6.5" style="3" customWidth="1"/>
    <col min="10501" max="10502" width="8" style="3" bestFit="1" customWidth="1"/>
    <col min="10503" max="10503" width="8.125" style="3" customWidth="1"/>
    <col min="10504" max="10504" width="10.62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625" style="3" bestFit="1" customWidth="1"/>
    <col min="10749" max="10749" width="5.625" style="3" customWidth="1"/>
    <col min="10750" max="10750" width="6.625" style="3" bestFit="1" customWidth="1"/>
    <col min="10751" max="10751" width="7.625" style="3" bestFit="1" customWidth="1"/>
    <col min="10752" max="10752" width="11.125" style="3" bestFit="1" customWidth="1"/>
    <col min="10753" max="10753" width="5.625" style="3" customWidth="1"/>
    <col min="10754" max="10754" width="7.625" style="3" bestFit="1" customWidth="1"/>
    <col min="10755" max="10755" width="10.5" style="3" bestFit="1" customWidth="1"/>
    <col min="10756" max="10756" width="6.5" style="3" customWidth="1"/>
    <col min="10757" max="10758" width="8" style="3" bestFit="1" customWidth="1"/>
    <col min="10759" max="10759" width="8.125" style="3" customWidth="1"/>
    <col min="10760" max="10760" width="10.62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625" style="3" bestFit="1" customWidth="1"/>
    <col min="11005" max="11005" width="5.625" style="3" customWidth="1"/>
    <col min="11006" max="11006" width="6.625" style="3" bestFit="1" customWidth="1"/>
    <col min="11007" max="11007" width="7.625" style="3" bestFit="1" customWidth="1"/>
    <col min="11008" max="11008" width="11.125" style="3" bestFit="1" customWidth="1"/>
    <col min="11009" max="11009" width="5.625" style="3" customWidth="1"/>
    <col min="11010" max="11010" width="7.625" style="3" bestFit="1" customWidth="1"/>
    <col min="11011" max="11011" width="10.5" style="3" bestFit="1" customWidth="1"/>
    <col min="11012" max="11012" width="6.5" style="3" customWidth="1"/>
    <col min="11013" max="11014" width="8" style="3" bestFit="1" customWidth="1"/>
    <col min="11015" max="11015" width="8.125" style="3" customWidth="1"/>
    <col min="11016" max="11016" width="10.62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625" style="3" bestFit="1" customWidth="1"/>
    <col min="11261" max="11261" width="5.625" style="3" customWidth="1"/>
    <col min="11262" max="11262" width="6.625" style="3" bestFit="1" customWidth="1"/>
    <col min="11263" max="11263" width="7.625" style="3" bestFit="1" customWidth="1"/>
    <col min="11264" max="11264" width="11.125" style="3" bestFit="1" customWidth="1"/>
    <col min="11265" max="11265" width="5.625" style="3" customWidth="1"/>
    <col min="11266" max="11266" width="7.625" style="3" bestFit="1" customWidth="1"/>
    <col min="11267" max="11267" width="10.5" style="3" bestFit="1" customWidth="1"/>
    <col min="11268" max="11268" width="6.5" style="3" customWidth="1"/>
    <col min="11269" max="11270" width="8" style="3" bestFit="1" customWidth="1"/>
    <col min="11271" max="11271" width="8.125" style="3" customWidth="1"/>
    <col min="11272" max="11272" width="10.62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625" style="3" bestFit="1" customWidth="1"/>
    <col min="11517" max="11517" width="5.625" style="3" customWidth="1"/>
    <col min="11518" max="11518" width="6.625" style="3" bestFit="1" customWidth="1"/>
    <col min="11519" max="11519" width="7.625" style="3" bestFit="1" customWidth="1"/>
    <col min="11520" max="11520" width="11.125" style="3" bestFit="1" customWidth="1"/>
    <col min="11521" max="11521" width="5.625" style="3" customWidth="1"/>
    <col min="11522" max="11522" width="7.625" style="3" bestFit="1" customWidth="1"/>
    <col min="11523" max="11523" width="10.5" style="3" bestFit="1" customWidth="1"/>
    <col min="11524" max="11524" width="6.5" style="3" customWidth="1"/>
    <col min="11525" max="11526" width="8" style="3" bestFit="1" customWidth="1"/>
    <col min="11527" max="11527" width="8.125" style="3" customWidth="1"/>
    <col min="11528" max="11528" width="10.62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625" style="3" bestFit="1" customWidth="1"/>
    <col min="11773" max="11773" width="5.625" style="3" customWidth="1"/>
    <col min="11774" max="11774" width="6.625" style="3" bestFit="1" customWidth="1"/>
    <col min="11775" max="11775" width="7.625" style="3" bestFit="1" customWidth="1"/>
    <col min="11776" max="11776" width="11.125" style="3" bestFit="1" customWidth="1"/>
    <col min="11777" max="11777" width="5.625" style="3" customWidth="1"/>
    <col min="11778" max="11778" width="7.625" style="3" bestFit="1" customWidth="1"/>
    <col min="11779" max="11779" width="10.5" style="3" bestFit="1" customWidth="1"/>
    <col min="11780" max="11780" width="6.5" style="3" customWidth="1"/>
    <col min="11781" max="11782" width="8" style="3" bestFit="1" customWidth="1"/>
    <col min="11783" max="11783" width="8.125" style="3" customWidth="1"/>
    <col min="11784" max="11784" width="10.62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625" style="3" bestFit="1" customWidth="1"/>
    <col min="12029" max="12029" width="5.625" style="3" customWidth="1"/>
    <col min="12030" max="12030" width="6.625" style="3" bestFit="1" customWidth="1"/>
    <col min="12031" max="12031" width="7.625" style="3" bestFit="1" customWidth="1"/>
    <col min="12032" max="12032" width="11.125" style="3" bestFit="1" customWidth="1"/>
    <col min="12033" max="12033" width="5.625" style="3" customWidth="1"/>
    <col min="12034" max="12034" width="7.625" style="3" bestFit="1" customWidth="1"/>
    <col min="12035" max="12035" width="10.5" style="3" bestFit="1" customWidth="1"/>
    <col min="12036" max="12036" width="6.5" style="3" customWidth="1"/>
    <col min="12037" max="12038" width="8" style="3" bestFit="1" customWidth="1"/>
    <col min="12039" max="12039" width="8.125" style="3" customWidth="1"/>
    <col min="12040" max="12040" width="10.62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625" style="3" bestFit="1" customWidth="1"/>
    <col min="12285" max="12285" width="5.625" style="3" customWidth="1"/>
    <col min="12286" max="12286" width="6.625" style="3" bestFit="1" customWidth="1"/>
    <col min="12287" max="12287" width="7.625" style="3" bestFit="1" customWidth="1"/>
    <col min="12288" max="12288" width="11.125" style="3" bestFit="1" customWidth="1"/>
    <col min="12289" max="12289" width="5.625" style="3" customWidth="1"/>
    <col min="12290" max="12290" width="7.625" style="3" bestFit="1" customWidth="1"/>
    <col min="12291" max="12291" width="10.5" style="3" bestFit="1" customWidth="1"/>
    <col min="12292" max="12292" width="6.5" style="3" customWidth="1"/>
    <col min="12293" max="12294" width="8" style="3" bestFit="1" customWidth="1"/>
    <col min="12295" max="12295" width="8.125" style="3" customWidth="1"/>
    <col min="12296" max="12296" width="10.62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625" style="3" bestFit="1" customWidth="1"/>
    <col min="12541" max="12541" width="5.625" style="3" customWidth="1"/>
    <col min="12542" max="12542" width="6.625" style="3" bestFit="1" customWidth="1"/>
    <col min="12543" max="12543" width="7.625" style="3" bestFit="1" customWidth="1"/>
    <col min="12544" max="12544" width="11.125" style="3" bestFit="1" customWidth="1"/>
    <col min="12545" max="12545" width="5.625" style="3" customWidth="1"/>
    <col min="12546" max="12546" width="7.625" style="3" bestFit="1" customWidth="1"/>
    <col min="12547" max="12547" width="10.5" style="3" bestFit="1" customWidth="1"/>
    <col min="12548" max="12548" width="6.5" style="3" customWidth="1"/>
    <col min="12549" max="12550" width="8" style="3" bestFit="1" customWidth="1"/>
    <col min="12551" max="12551" width="8.125" style="3" customWidth="1"/>
    <col min="12552" max="12552" width="10.62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625" style="3" bestFit="1" customWidth="1"/>
    <col min="12797" max="12797" width="5.625" style="3" customWidth="1"/>
    <col min="12798" max="12798" width="6.625" style="3" bestFit="1" customWidth="1"/>
    <col min="12799" max="12799" width="7.625" style="3" bestFit="1" customWidth="1"/>
    <col min="12800" max="12800" width="11.125" style="3" bestFit="1" customWidth="1"/>
    <col min="12801" max="12801" width="5.625" style="3" customWidth="1"/>
    <col min="12802" max="12802" width="7.625" style="3" bestFit="1" customWidth="1"/>
    <col min="12803" max="12803" width="10.5" style="3" bestFit="1" customWidth="1"/>
    <col min="12804" max="12804" width="6.5" style="3" customWidth="1"/>
    <col min="12805" max="12806" width="8" style="3" bestFit="1" customWidth="1"/>
    <col min="12807" max="12807" width="8.125" style="3" customWidth="1"/>
    <col min="12808" max="12808" width="10.62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625" style="3" bestFit="1" customWidth="1"/>
    <col min="13053" max="13053" width="5.625" style="3" customWidth="1"/>
    <col min="13054" max="13054" width="6.625" style="3" bestFit="1" customWidth="1"/>
    <col min="13055" max="13055" width="7.625" style="3" bestFit="1" customWidth="1"/>
    <col min="13056" max="13056" width="11.125" style="3" bestFit="1" customWidth="1"/>
    <col min="13057" max="13057" width="5.625" style="3" customWidth="1"/>
    <col min="13058" max="13058" width="7.625" style="3" bestFit="1" customWidth="1"/>
    <col min="13059" max="13059" width="10.5" style="3" bestFit="1" customWidth="1"/>
    <col min="13060" max="13060" width="6.5" style="3" customWidth="1"/>
    <col min="13061" max="13062" width="8" style="3" bestFit="1" customWidth="1"/>
    <col min="13063" max="13063" width="8.125" style="3" customWidth="1"/>
    <col min="13064" max="13064" width="10.62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625" style="3" bestFit="1" customWidth="1"/>
    <col min="13309" max="13309" width="5.625" style="3" customWidth="1"/>
    <col min="13310" max="13310" width="6.625" style="3" bestFit="1" customWidth="1"/>
    <col min="13311" max="13311" width="7.625" style="3" bestFit="1" customWidth="1"/>
    <col min="13312" max="13312" width="11.125" style="3" bestFit="1" customWidth="1"/>
    <col min="13313" max="13313" width="5.625" style="3" customWidth="1"/>
    <col min="13314" max="13314" width="7.625" style="3" bestFit="1" customWidth="1"/>
    <col min="13315" max="13315" width="10.5" style="3" bestFit="1" customWidth="1"/>
    <col min="13316" max="13316" width="6.5" style="3" customWidth="1"/>
    <col min="13317" max="13318" width="8" style="3" bestFit="1" customWidth="1"/>
    <col min="13319" max="13319" width="8.125" style="3" customWidth="1"/>
    <col min="13320" max="13320" width="10.62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625" style="3" bestFit="1" customWidth="1"/>
    <col min="13565" max="13565" width="5.625" style="3" customWidth="1"/>
    <col min="13566" max="13566" width="6.625" style="3" bestFit="1" customWidth="1"/>
    <col min="13567" max="13567" width="7.625" style="3" bestFit="1" customWidth="1"/>
    <col min="13568" max="13568" width="11.125" style="3" bestFit="1" customWidth="1"/>
    <col min="13569" max="13569" width="5.625" style="3" customWidth="1"/>
    <col min="13570" max="13570" width="7.625" style="3" bestFit="1" customWidth="1"/>
    <col min="13571" max="13571" width="10.5" style="3" bestFit="1" customWidth="1"/>
    <col min="13572" max="13572" width="6.5" style="3" customWidth="1"/>
    <col min="13573" max="13574" width="8" style="3" bestFit="1" customWidth="1"/>
    <col min="13575" max="13575" width="8.125" style="3" customWidth="1"/>
    <col min="13576" max="13576" width="10.62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625" style="3" bestFit="1" customWidth="1"/>
    <col min="13821" max="13821" width="5.625" style="3" customWidth="1"/>
    <col min="13822" max="13822" width="6.625" style="3" bestFit="1" customWidth="1"/>
    <col min="13823" max="13823" width="7.625" style="3" bestFit="1" customWidth="1"/>
    <col min="13824" max="13824" width="11.125" style="3" bestFit="1" customWidth="1"/>
    <col min="13825" max="13825" width="5.625" style="3" customWidth="1"/>
    <col min="13826" max="13826" width="7.625" style="3" bestFit="1" customWidth="1"/>
    <col min="13827" max="13827" width="10.5" style="3" bestFit="1" customWidth="1"/>
    <col min="13828" max="13828" width="6.5" style="3" customWidth="1"/>
    <col min="13829" max="13830" width="8" style="3" bestFit="1" customWidth="1"/>
    <col min="13831" max="13831" width="8.125" style="3" customWidth="1"/>
    <col min="13832" max="13832" width="10.62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625" style="3" bestFit="1" customWidth="1"/>
    <col min="14077" max="14077" width="5.625" style="3" customWidth="1"/>
    <col min="14078" max="14078" width="6.625" style="3" bestFit="1" customWidth="1"/>
    <col min="14079" max="14079" width="7.625" style="3" bestFit="1" customWidth="1"/>
    <col min="14080" max="14080" width="11.125" style="3" bestFit="1" customWidth="1"/>
    <col min="14081" max="14081" width="5.625" style="3" customWidth="1"/>
    <col min="14082" max="14082" width="7.625" style="3" bestFit="1" customWidth="1"/>
    <col min="14083" max="14083" width="10.5" style="3" bestFit="1" customWidth="1"/>
    <col min="14084" max="14084" width="6.5" style="3" customWidth="1"/>
    <col min="14085" max="14086" width="8" style="3" bestFit="1" customWidth="1"/>
    <col min="14087" max="14087" width="8.125" style="3" customWidth="1"/>
    <col min="14088" max="14088" width="10.62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625" style="3" bestFit="1" customWidth="1"/>
    <col min="14333" max="14333" width="5.625" style="3" customWidth="1"/>
    <col min="14334" max="14334" width="6.625" style="3" bestFit="1" customWidth="1"/>
    <col min="14335" max="14335" width="7.625" style="3" bestFit="1" customWidth="1"/>
    <col min="14336" max="14336" width="11.125" style="3" bestFit="1" customWidth="1"/>
    <col min="14337" max="14337" width="5.625" style="3" customWidth="1"/>
    <col min="14338" max="14338" width="7.625" style="3" bestFit="1" customWidth="1"/>
    <col min="14339" max="14339" width="10.5" style="3" bestFit="1" customWidth="1"/>
    <col min="14340" max="14340" width="6.5" style="3" customWidth="1"/>
    <col min="14341" max="14342" width="8" style="3" bestFit="1" customWidth="1"/>
    <col min="14343" max="14343" width="8.125" style="3" customWidth="1"/>
    <col min="14344" max="14344" width="10.62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625" style="3" bestFit="1" customWidth="1"/>
    <col min="14589" max="14589" width="5.625" style="3" customWidth="1"/>
    <col min="14590" max="14590" width="6.625" style="3" bestFit="1" customWidth="1"/>
    <col min="14591" max="14591" width="7.625" style="3" bestFit="1" customWidth="1"/>
    <col min="14592" max="14592" width="11.125" style="3" bestFit="1" customWidth="1"/>
    <col min="14593" max="14593" width="5.625" style="3" customWidth="1"/>
    <col min="14594" max="14594" width="7.625" style="3" bestFit="1" customWidth="1"/>
    <col min="14595" max="14595" width="10.5" style="3" bestFit="1" customWidth="1"/>
    <col min="14596" max="14596" width="6.5" style="3" customWidth="1"/>
    <col min="14597" max="14598" width="8" style="3" bestFit="1" customWidth="1"/>
    <col min="14599" max="14599" width="8.125" style="3" customWidth="1"/>
    <col min="14600" max="14600" width="10.62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625" style="3" bestFit="1" customWidth="1"/>
    <col min="14845" max="14845" width="5.625" style="3" customWidth="1"/>
    <col min="14846" max="14846" width="6.625" style="3" bestFit="1" customWidth="1"/>
    <col min="14847" max="14847" width="7.625" style="3" bestFit="1" customWidth="1"/>
    <col min="14848" max="14848" width="11.125" style="3" bestFit="1" customWidth="1"/>
    <col min="14849" max="14849" width="5.625" style="3" customWidth="1"/>
    <col min="14850" max="14850" width="7.625" style="3" bestFit="1" customWidth="1"/>
    <col min="14851" max="14851" width="10.5" style="3" bestFit="1" customWidth="1"/>
    <col min="14852" max="14852" width="6.5" style="3" customWidth="1"/>
    <col min="14853" max="14854" width="8" style="3" bestFit="1" customWidth="1"/>
    <col min="14855" max="14855" width="8.125" style="3" customWidth="1"/>
    <col min="14856" max="14856" width="10.62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625" style="3" bestFit="1" customWidth="1"/>
    <col min="15101" max="15101" width="5.625" style="3" customWidth="1"/>
    <col min="15102" max="15102" width="6.625" style="3" bestFit="1" customWidth="1"/>
    <col min="15103" max="15103" width="7.625" style="3" bestFit="1" customWidth="1"/>
    <col min="15104" max="15104" width="11.125" style="3" bestFit="1" customWidth="1"/>
    <col min="15105" max="15105" width="5.625" style="3" customWidth="1"/>
    <col min="15106" max="15106" width="7.625" style="3" bestFit="1" customWidth="1"/>
    <col min="15107" max="15107" width="10.5" style="3" bestFit="1" customWidth="1"/>
    <col min="15108" max="15108" width="6.5" style="3" customWidth="1"/>
    <col min="15109" max="15110" width="8" style="3" bestFit="1" customWidth="1"/>
    <col min="15111" max="15111" width="8.125" style="3" customWidth="1"/>
    <col min="15112" max="15112" width="10.62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625" style="3" bestFit="1" customWidth="1"/>
    <col min="15357" max="15357" width="5.625" style="3" customWidth="1"/>
    <col min="15358" max="15358" width="6.625" style="3" bestFit="1" customWidth="1"/>
    <col min="15359" max="15359" width="7.625" style="3" bestFit="1" customWidth="1"/>
    <col min="15360" max="15360" width="11.125" style="3" bestFit="1" customWidth="1"/>
    <col min="15361" max="15361" width="5.625" style="3" customWidth="1"/>
    <col min="15362" max="15362" width="7.625" style="3" bestFit="1" customWidth="1"/>
    <col min="15363" max="15363" width="10.5" style="3" bestFit="1" customWidth="1"/>
    <col min="15364" max="15364" width="6.5" style="3" customWidth="1"/>
    <col min="15365" max="15366" width="8" style="3" bestFit="1" customWidth="1"/>
    <col min="15367" max="15367" width="8.125" style="3" customWidth="1"/>
    <col min="15368" max="15368" width="10.62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625" style="3" bestFit="1" customWidth="1"/>
    <col min="15613" max="15613" width="5.625" style="3" customWidth="1"/>
    <col min="15614" max="15614" width="6.625" style="3" bestFit="1" customWidth="1"/>
    <col min="15615" max="15615" width="7.625" style="3" bestFit="1" customWidth="1"/>
    <col min="15616" max="15616" width="11.125" style="3" bestFit="1" customWidth="1"/>
    <col min="15617" max="15617" width="5.625" style="3" customWidth="1"/>
    <col min="15618" max="15618" width="7.625" style="3" bestFit="1" customWidth="1"/>
    <col min="15619" max="15619" width="10.5" style="3" bestFit="1" customWidth="1"/>
    <col min="15620" max="15620" width="6.5" style="3" customWidth="1"/>
    <col min="15621" max="15622" width="8" style="3" bestFit="1" customWidth="1"/>
    <col min="15623" max="15623" width="8.125" style="3" customWidth="1"/>
    <col min="15624" max="15624" width="10.62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625" style="3" bestFit="1" customWidth="1"/>
    <col min="15869" max="15869" width="5.625" style="3" customWidth="1"/>
    <col min="15870" max="15870" width="6.625" style="3" bestFit="1" customWidth="1"/>
    <col min="15871" max="15871" width="7.625" style="3" bestFit="1" customWidth="1"/>
    <col min="15872" max="15872" width="11.125" style="3" bestFit="1" customWidth="1"/>
    <col min="15873" max="15873" width="5.625" style="3" customWidth="1"/>
    <col min="15874" max="15874" width="7.625" style="3" bestFit="1" customWidth="1"/>
    <col min="15875" max="15875" width="10.5" style="3" bestFit="1" customWidth="1"/>
    <col min="15876" max="15876" width="6.5" style="3" customWidth="1"/>
    <col min="15877" max="15878" width="8" style="3" bestFit="1" customWidth="1"/>
    <col min="15879" max="15879" width="8.125" style="3" customWidth="1"/>
    <col min="15880" max="15880" width="10.62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625" style="3" bestFit="1" customWidth="1"/>
    <col min="16125" max="16125" width="5.625" style="3" customWidth="1"/>
    <col min="16126" max="16126" width="6.625" style="3" bestFit="1" customWidth="1"/>
    <col min="16127" max="16127" width="7.625" style="3" bestFit="1" customWidth="1"/>
    <col min="16128" max="16128" width="11.125" style="3" bestFit="1" customWidth="1"/>
    <col min="16129" max="16129" width="5.625" style="3" customWidth="1"/>
    <col min="16130" max="16130" width="7.625" style="3" bestFit="1" customWidth="1"/>
    <col min="16131" max="16131" width="10.5" style="3" bestFit="1" customWidth="1"/>
    <col min="16132" max="16132" width="6.5" style="3" customWidth="1"/>
    <col min="16133" max="16134" width="8" style="3" bestFit="1" customWidth="1"/>
    <col min="16135" max="16135" width="8.125" style="3" customWidth="1"/>
    <col min="16136" max="16136" width="10.62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2" x14ac:dyDescent="0.2">
      <c r="A1" s="6" t="s">
        <v>588</v>
      </c>
    </row>
    <row r="2" spans="1:12" ht="15.75" x14ac:dyDescent="0.25">
      <c r="A2" s="2"/>
      <c r="B2" s="89"/>
      <c r="H2" s="79" t="s">
        <v>151</v>
      </c>
    </row>
    <row r="3" spans="1:12" ht="14.1" customHeight="1" x14ac:dyDescent="0.2">
      <c r="A3" s="90"/>
      <c r="B3" s="776">
        <f>INDICE!A3</f>
        <v>45444</v>
      </c>
      <c r="C3" s="776"/>
      <c r="D3" s="776"/>
      <c r="E3" s="91"/>
      <c r="F3" s="777" t="s">
        <v>116</v>
      </c>
      <c r="G3" s="777"/>
      <c r="H3" s="777"/>
    </row>
    <row r="4" spans="1:12" x14ac:dyDescent="0.2">
      <c r="A4" s="92"/>
      <c r="B4" s="93" t="s">
        <v>143</v>
      </c>
      <c r="C4" s="489" t="s">
        <v>144</v>
      </c>
      <c r="D4" s="93" t="s">
        <v>152</v>
      </c>
      <c r="E4" s="93"/>
      <c r="F4" s="93" t="s">
        <v>143</v>
      </c>
      <c r="G4" s="489" t="s">
        <v>144</v>
      </c>
      <c r="H4" s="93" t="s">
        <v>152</v>
      </c>
    </row>
    <row r="5" spans="1:12" x14ac:dyDescent="0.2">
      <c r="A5" s="90" t="s">
        <v>153</v>
      </c>
      <c r="B5" s="94">
        <v>78.715690000000066</v>
      </c>
      <c r="C5" s="96">
        <v>3.074920000000001</v>
      </c>
      <c r="D5" s="340">
        <v>81.790610000000072</v>
      </c>
      <c r="E5" s="94"/>
      <c r="F5" s="94">
        <v>907.08568999999852</v>
      </c>
      <c r="G5" s="96">
        <v>36.209180000000011</v>
      </c>
      <c r="H5" s="340">
        <v>943.29486999999858</v>
      </c>
    </row>
    <row r="6" spans="1:12" x14ac:dyDescent="0.2">
      <c r="A6" s="92" t="s">
        <v>154</v>
      </c>
      <c r="B6" s="95">
        <v>14.356949999999999</v>
      </c>
      <c r="C6" s="96">
        <v>0.64446999999999999</v>
      </c>
      <c r="D6" s="341">
        <v>15.00142</v>
      </c>
      <c r="E6" s="95"/>
      <c r="F6" s="95">
        <v>167.77635999999987</v>
      </c>
      <c r="G6" s="96">
        <v>6.7604200000000061</v>
      </c>
      <c r="H6" s="341">
        <v>174.53677999999988</v>
      </c>
    </row>
    <row r="7" spans="1:12" x14ac:dyDescent="0.2">
      <c r="A7" s="92" t="s">
        <v>155</v>
      </c>
      <c r="B7" s="95">
        <v>8.6557199999999987</v>
      </c>
      <c r="C7" s="96">
        <v>0.51124999999999998</v>
      </c>
      <c r="D7" s="341">
        <v>9.1669699999999992</v>
      </c>
      <c r="E7" s="95"/>
      <c r="F7" s="95">
        <v>106.74102999999998</v>
      </c>
      <c r="G7" s="96">
        <v>5.9886599999999994</v>
      </c>
      <c r="H7" s="341">
        <v>112.72968999999998</v>
      </c>
    </row>
    <row r="8" spans="1:12" x14ac:dyDescent="0.2">
      <c r="A8" s="92" t="s">
        <v>156</v>
      </c>
      <c r="B8" s="95">
        <v>26.008230000000005</v>
      </c>
      <c r="C8" s="96">
        <v>1.0685200000000001</v>
      </c>
      <c r="D8" s="341">
        <v>27.076750000000004</v>
      </c>
      <c r="E8" s="95"/>
      <c r="F8" s="95">
        <v>259.6629299999999</v>
      </c>
      <c r="G8" s="96">
        <v>10.992449999999996</v>
      </c>
      <c r="H8" s="341">
        <v>270.65537999999992</v>
      </c>
    </row>
    <row r="9" spans="1:12" x14ac:dyDescent="0.2">
      <c r="A9" s="92" t="s">
        <v>157</v>
      </c>
      <c r="B9" s="95">
        <v>34.080730000000003</v>
      </c>
      <c r="C9" s="96">
        <v>7.8655799999999987</v>
      </c>
      <c r="D9" s="341">
        <v>41.946310000000004</v>
      </c>
      <c r="E9" s="95"/>
      <c r="F9" s="95">
        <v>434.60787999999991</v>
      </c>
      <c r="G9" s="96">
        <v>98.458960000000019</v>
      </c>
      <c r="H9" s="341">
        <v>533.06683999999996</v>
      </c>
    </row>
    <row r="10" spans="1:12" x14ac:dyDescent="0.2">
      <c r="A10" s="92" t="s">
        <v>158</v>
      </c>
      <c r="B10" s="95">
        <v>6.3046100000000003</v>
      </c>
      <c r="C10" s="96">
        <v>0.29297999999999996</v>
      </c>
      <c r="D10" s="341">
        <v>6.5975900000000003</v>
      </c>
      <c r="E10" s="95"/>
      <c r="F10" s="95">
        <v>80.634370000000018</v>
      </c>
      <c r="G10" s="96">
        <v>3.3121700000000005</v>
      </c>
      <c r="H10" s="341">
        <v>83.946540000000013</v>
      </c>
    </row>
    <row r="11" spans="1:12" x14ac:dyDescent="0.2">
      <c r="A11" s="92" t="s">
        <v>159</v>
      </c>
      <c r="B11" s="95">
        <v>27.12510000000001</v>
      </c>
      <c r="C11" s="96">
        <v>1.2886199999999999</v>
      </c>
      <c r="D11" s="341">
        <v>28.413720000000012</v>
      </c>
      <c r="E11" s="95"/>
      <c r="F11" s="95">
        <v>324.74880999999976</v>
      </c>
      <c r="G11" s="96">
        <v>15.661250000000019</v>
      </c>
      <c r="H11" s="341">
        <v>340.41005999999976</v>
      </c>
    </row>
    <row r="12" spans="1:12" x14ac:dyDescent="0.2">
      <c r="A12" s="92" t="s">
        <v>509</v>
      </c>
      <c r="B12" s="95">
        <v>22.415990000000001</v>
      </c>
      <c r="C12" s="96">
        <v>0.76380999999999999</v>
      </c>
      <c r="D12" s="341">
        <v>23.1798</v>
      </c>
      <c r="E12" s="95"/>
      <c r="F12" s="95">
        <v>253.52190999999982</v>
      </c>
      <c r="G12" s="96">
        <v>8.6289099999999994</v>
      </c>
      <c r="H12" s="341">
        <v>262.15081999999984</v>
      </c>
      <c r="J12" s="96"/>
    </row>
    <row r="13" spans="1:12" x14ac:dyDescent="0.2">
      <c r="A13" s="92" t="s">
        <v>160</v>
      </c>
      <c r="B13" s="95">
        <v>90.609730000000013</v>
      </c>
      <c r="C13" s="96">
        <v>4.2822299999999993</v>
      </c>
      <c r="D13" s="341">
        <v>94.891960000000012</v>
      </c>
      <c r="E13" s="95"/>
      <c r="F13" s="95">
        <v>1057.8354999999992</v>
      </c>
      <c r="G13" s="96">
        <v>48.423049999999961</v>
      </c>
      <c r="H13" s="341">
        <v>1106.2585499999991</v>
      </c>
      <c r="J13" s="96"/>
      <c r="L13" s="689"/>
    </row>
    <row r="14" spans="1:12" x14ac:dyDescent="0.2">
      <c r="A14" s="92" t="s">
        <v>161</v>
      </c>
      <c r="B14" s="95">
        <v>0.48718</v>
      </c>
      <c r="C14" s="96">
        <v>5.9120000000000006E-2</v>
      </c>
      <c r="D14" s="342">
        <v>0.54630000000000001</v>
      </c>
      <c r="E14" s="96"/>
      <c r="F14" s="95">
        <v>6.0100600000000002</v>
      </c>
      <c r="G14" s="96">
        <v>0.62079000000000018</v>
      </c>
      <c r="H14" s="342">
        <v>6.6308500000000006</v>
      </c>
      <c r="J14" s="96"/>
      <c r="K14" s="706"/>
    </row>
    <row r="15" spans="1:12" x14ac:dyDescent="0.2">
      <c r="A15" s="92" t="s">
        <v>162</v>
      </c>
      <c r="B15" s="95">
        <v>59.896140000000003</v>
      </c>
      <c r="C15" s="96">
        <v>2.3519400000000008</v>
      </c>
      <c r="D15" s="341">
        <v>62.248080000000002</v>
      </c>
      <c r="E15" s="95"/>
      <c r="F15" s="95">
        <v>685.57971000000032</v>
      </c>
      <c r="G15" s="96">
        <v>27.083059999999985</v>
      </c>
      <c r="H15" s="341">
        <v>712.66277000000025</v>
      </c>
      <c r="J15" s="96"/>
    </row>
    <row r="16" spans="1:12" x14ac:dyDescent="0.2">
      <c r="A16" s="92" t="s">
        <v>163</v>
      </c>
      <c r="B16" s="95">
        <v>9.4798300000000015</v>
      </c>
      <c r="C16" s="96">
        <v>0.27668999999999999</v>
      </c>
      <c r="D16" s="341">
        <v>9.7565200000000019</v>
      </c>
      <c r="E16" s="95"/>
      <c r="F16" s="95">
        <v>113.00112999999999</v>
      </c>
      <c r="G16" s="96">
        <v>3.3214500000000005</v>
      </c>
      <c r="H16" s="341">
        <v>116.32257999999999</v>
      </c>
      <c r="J16" s="96"/>
    </row>
    <row r="17" spans="1:11" x14ac:dyDescent="0.2">
      <c r="A17" s="92" t="s">
        <v>164</v>
      </c>
      <c r="B17" s="95">
        <v>24.288500000000003</v>
      </c>
      <c r="C17" s="96">
        <v>1.2193000000000003</v>
      </c>
      <c r="D17" s="341">
        <v>25.507800000000003</v>
      </c>
      <c r="E17" s="95"/>
      <c r="F17" s="95">
        <v>285.34842999999984</v>
      </c>
      <c r="G17" s="96">
        <v>13.846740000000006</v>
      </c>
      <c r="H17" s="341">
        <v>299.19516999999985</v>
      </c>
      <c r="J17" s="96"/>
    </row>
    <row r="18" spans="1:11" x14ac:dyDescent="0.2">
      <c r="A18" s="92" t="s">
        <v>165</v>
      </c>
      <c r="B18" s="95">
        <v>2.6289499999999997</v>
      </c>
      <c r="C18" s="96">
        <v>0.10025000000000001</v>
      </c>
      <c r="D18" s="341">
        <v>2.7291999999999996</v>
      </c>
      <c r="E18" s="95"/>
      <c r="F18" s="95">
        <v>32.490280000000006</v>
      </c>
      <c r="G18" s="96">
        <v>1.2406499999999998</v>
      </c>
      <c r="H18" s="341">
        <v>33.730930000000008</v>
      </c>
      <c r="J18" s="96"/>
    </row>
    <row r="19" spans="1:11" x14ac:dyDescent="0.2">
      <c r="A19" s="92" t="s">
        <v>166</v>
      </c>
      <c r="B19" s="95">
        <v>67.249130000000008</v>
      </c>
      <c r="C19" s="96">
        <v>2.3350600000000004</v>
      </c>
      <c r="D19" s="341">
        <v>69.584190000000007</v>
      </c>
      <c r="E19" s="95"/>
      <c r="F19" s="95">
        <v>760.91403000000014</v>
      </c>
      <c r="G19" s="96">
        <v>27.538269999999994</v>
      </c>
      <c r="H19" s="341">
        <v>788.45230000000015</v>
      </c>
      <c r="J19" s="96"/>
    </row>
    <row r="20" spans="1:11" x14ac:dyDescent="0.2">
      <c r="A20" s="92" t="s">
        <v>167</v>
      </c>
      <c r="B20" s="96">
        <v>0.52969999999999984</v>
      </c>
      <c r="C20" s="96">
        <v>0</v>
      </c>
      <c r="D20" s="342">
        <v>0.52969999999999984</v>
      </c>
      <c r="E20" s="96"/>
      <c r="F20" s="95">
        <v>6.6716199999999999</v>
      </c>
      <c r="G20" s="96">
        <v>0</v>
      </c>
      <c r="H20" s="342">
        <v>6.6716199999999999</v>
      </c>
      <c r="J20" s="96"/>
    </row>
    <row r="21" spans="1:11" x14ac:dyDescent="0.2">
      <c r="A21" s="92" t="s">
        <v>168</v>
      </c>
      <c r="B21" s="95">
        <v>14.405650000000001</v>
      </c>
      <c r="C21" s="96">
        <v>0.60720000000000007</v>
      </c>
      <c r="D21" s="341">
        <v>15.012850000000002</v>
      </c>
      <c r="E21" s="95"/>
      <c r="F21" s="95">
        <v>164.76097000000004</v>
      </c>
      <c r="G21" s="96">
        <v>6.97804</v>
      </c>
      <c r="H21" s="341">
        <v>171.73901000000004</v>
      </c>
      <c r="J21" s="96"/>
      <c r="K21" s="96"/>
    </row>
    <row r="22" spans="1:11" x14ac:dyDescent="0.2">
      <c r="A22" s="92" t="s">
        <v>169</v>
      </c>
      <c r="B22" s="95">
        <v>7.1268699999999994</v>
      </c>
      <c r="C22" s="96">
        <v>0.26190000000000002</v>
      </c>
      <c r="D22" s="341">
        <v>7.3887699999999992</v>
      </c>
      <c r="E22" s="95"/>
      <c r="F22" s="95">
        <v>83.418069999999943</v>
      </c>
      <c r="G22" s="96">
        <v>2.781740000000001</v>
      </c>
      <c r="H22" s="341">
        <v>86.199809999999943</v>
      </c>
      <c r="J22" s="96"/>
    </row>
    <row r="23" spans="1:11" x14ac:dyDescent="0.2">
      <c r="A23" s="97" t="s">
        <v>170</v>
      </c>
      <c r="B23" s="98">
        <v>19.857860000000002</v>
      </c>
      <c r="C23" s="96">
        <v>0.94773000000000007</v>
      </c>
      <c r="D23" s="343">
        <v>20.805590000000002</v>
      </c>
      <c r="E23" s="98"/>
      <c r="F23" s="98">
        <v>232.27069999999995</v>
      </c>
      <c r="G23" s="96">
        <v>11.338019999999998</v>
      </c>
      <c r="H23" s="343">
        <v>243.60871999999995</v>
      </c>
      <c r="J23" s="96"/>
    </row>
    <row r="24" spans="1:11" x14ac:dyDescent="0.2">
      <c r="A24" s="99" t="s">
        <v>427</v>
      </c>
      <c r="B24" s="100">
        <v>514.22256000000004</v>
      </c>
      <c r="C24" s="100">
        <v>27.951570000000004</v>
      </c>
      <c r="D24" s="100">
        <v>542.1741300000001</v>
      </c>
      <c r="E24" s="100"/>
      <c r="F24" s="100">
        <v>5963.0794799999958</v>
      </c>
      <c r="G24" s="100">
        <v>329.18381000000051</v>
      </c>
      <c r="H24" s="100">
        <v>6292.2632899999962</v>
      </c>
      <c r="J24" s="96"/>
    </row>
    <row r="25" spans="1:11" x14ac:dyDescent="0.2">
      <c r="H25" s="79" t="s">
        <v>220</v>
      </c>
      <c r="J25" s="96"/>
    </row>
    <row r="26" spans="1:11" x14ac:dyDescent="0.2">
      <c r="A26" s="344" t="s">
        <v>557</v>
      </c>
      <c r="G26" s="58"/>
      <c r="H26" s="58"/>
      <c r="J26" s="96"/>
    </row>
    <row r="27" spans="1:11" x14ac:dyDescent="0.2">
      <c r="A27" s="101" t="s">
        <v>221</v>
      </c>
      <c r="B27" s="103"/>
      <c r="G27" s="58"/>
      <c r="H27" s="58"/>
      <c r="J27" s="96"/>
    </row>
    <row r="28" spans="1:11" ht="18" x14ac:dyDescent="0.25">
      <c r="A28" s="102"/>
      <c r="B28" s="103"/>
      <c r="E28" s="104"/>
      <c r="G28" s="58"/>
      <c r="H28" s="58"/>
      <c r="J28" s="96"/>
    </row>
    <row r="29" spans="1:11" x14ac:dyDescent="0.2">
      <c r="A29" s="102"/>
      <c r="B29" s="103"/>
      <c r="G29" s="58"/>
      <c r="H29" s="58"/>
      <c r="J29" s="96"/>
    </row>
    <row r="30" spans="1:11" x14ac:dyDescent="0.2">
      <c r="A30" s="102"/>
      <c r="B30" s="103"/>
      <c r="G30" s="58"/>
      <c r="H30" s="58"/>
      <c r="J30" s="96"/>
    </row>
    <row r="31" spans="1:11" x14ac:dyDescent="0.2">
      <c r="A31" s="102"/>
      <c r="B31" s="103"/>
      <c r="G31" s="58"/>
      <c r="H31" s="58"/>
    </row>
    <row r="32" spans="1:11" x14ac:dyDescent="0.2">
      <c r="A32" s="102"/>
      <c r="B32" s="103"/>
      <c r="C32" s="495"/>
      <c r="G32" s="58"/>
      <c r="H32" s="58"/>
    </row>
    <row r="33" spans="1:8" x14ac:dyDescent="0.2">
      <c r="A33" s="102"/>
      <c r="B33" s="103"/>
      <c r="G33" s="58"/>
      <c r="H33" s="58"/>
    </row>
    <row r="34" spans="1:8" x14ac:dyDescent="0.2">
      <c r="A34" s="102"/>
      <c r="B34" s="103"/>
      <c r="G34" s="58"/>
      <c r="H34" s="58"/>
    </row>
    <row r="35" spans="1:8" x14ac:dyDescent="0.2">
      <c r="A35" s="102"/>
      <c r="B35" s="103"/>
      <c r="G35" s="58"/>
      <c r="H35" s="58"/>
    </row>
    <row r="36" spans="1:8" x14ac:dyDescent="0.2">
      <c r="A36" s="102"/>
      <c r="B36" s="103"/>
      <c r="G36" s="58"/>
      <c r="H36" s="58"/>
    </row>
    <row r="37" spans="1:8" x14ac:dyDescent="0.2">
      <c r="A37" s="102"/>
      <c r="B37" s="103"/>
      <c r="G37" s="58"/>
      <c r="H37" s="58"/>
    </row>
    <row r="38" spans="1:8" x14ac:dyDescent="0.2">
      <c r="A38" s="102"/>
      <c r="B38" s="103"/>
      <c r="G38" s="58"/>
      <c r="H38" s="58"/>
    </row>
    <row r="39" spans="1:8" x14ac:dyDescent="0.2">
      <c r="A39" s="102"/>
      <c r="B39" s="103"/>
      <c r="G39" s="58"/>
      <c r="H39" s="58"/>
    </row>
    <row r="40" spans="1:8" x14ac:dyDescent="0.2">
      <c r="A40" s="102"/>
      <c r="B40" s="103"/>
      <c r="G40" s="58"/>
      <c r="H40" s="58"/>
    </row>
    <row r="41" spans="1:8" x14ac:dyDescent="0.2">
      <c r="A41" s="102"/>
      <c r="B41" s="103"/>
      <c r="G41" s="58"/>
      <c r="H41" s="58"/>
    </row>
    <row r="42" spans="1:8" x14ac:dyDescent="0.2">
      <c r="A42" s="102"/>
      <c r="B42" s="103"/>
      <c r="G42" s="58"/>
      <c r="H42" s="58"/>
    </row>
    <row r="43" spans="1:8" x14ac:dyDescent="0.2">
      <c r="A43" s="102"/>
      <c r="B43" s="103"/>
      <c r="G43" s="58"/>
      <c r="H43" s="58"/>
    </row>
    <row r="44" spans="1:8" x14ac:dyDescent="0.2">
      <c r="A44" s="102"/>
      <c r="B44" s="103"/>
      <c r="G44" s="58"/>
      <c r="H44" s="58"/>
    </row>
    <row r="45" spans="1:8" x14ac:dyDescent="0.2">
      <c r="A45" s="102"/>
      <c r="B45" s="103"/>
      <c r="G45" s="58"/>
      <c r="H45" s="58"/>
    </row>
    <row r="46" spans="1:8" x14ac:dyDescent="0.2">
      <c r="G46" s="58"/>
      <c r="H46" s="58"/>
    </row>
    <row r="47" spans="1:8" x14ac:dyDescent="0.2">
      <c r="G47" s="58"/>
      <c r="H47" s="58"/>
    </row>
  </sheetData>
  <mergeCells count="2">
    <mergeCell ref="B3:D3"/>
    <mergeCell ref="F3:H3"/>
  </mergeCells>
  <conditionalFormatting sqref="B5:H24">
    <cfRule type="cellIs" dxfId="206" priority="13" operator="between">
      <formula>0</formula>
      <formula>0.5</formula>
    </cfRule>
    <cfRule type="cellIs" dxfId="205" priority="14" operator="between">
      <formula>0</formula>
      <formula>0.49</formula>
    </cfRule>
  </conditionalFormatting>
  <conditionalFormatting sqref="C5:C23">
    <cfRule type="cellIs" dxfId="204" priority="12" stopIfTrue="1" operator="equal">
      <formula>0</formula>
    </cfRule>
  </conditionalFormatting>
  <conditionalFormatting sqref="G5:G23">
    <cfRule type="cellIs" dxfId="203" priority="10" stopIfTrue="1" operator="equal">
      <formula>0</formula>
    </cfRule>
  </conditionalFormatting>
  <conditionalFormatting sqref="J12:J30">
    <cfRule type="cellIs" dxfId="202" priority="6" stopIfTrue="1" operator="equal">
      <formula>0</formula>
    </cfRule>
    <cfRule type="cellIs" dxfId="201" priority="8" operator="between">
      <formula>0</formula>
      <formula>0.5</formula>
    </cfRule>
    <cfRule type="cellIs" dxfId="200" priority="9"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56</vt:i4>
      </vt:variant>
      <vt:variant>
        <vt:lpstr>Rangos con nombre</vt:lpstr>
      </vt:variant>
      <vt:variant>
        <vt:i4>4</vt:i4>
      </vt:variant>
    </vt:vector>
  </HeadingPairs>
  <TitlesOfParts>
    <vt:vector size="60" baseType="lpstr">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GN por tramos presión</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Cores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CORES</cp:lastModifiedBy>
  <cp:lastPrinted>2019-09-24T11:28:59Z</cp:lastPrinted>
  <dcterms:created xsi:type="dcterms:W3CDTF">2014-01-27T14:19:56Z</dcterms:created>
  <dcterms:modified xsi:type="dcterms:W3CDTF">2024-09-25T07:32:49Z</dcterms:modified>
</cp:coreProperties>
</file>