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U:\INFORMES CORES WEB\BEH\BEH 2014\2025\05. MAYO\"/>
    </mc:Choice>
  </mc:AlternateContent>
  <xr:revisionPtr revIDLastSave="0" documentId="13_ncr:1_{C4B18109-325B-4B8B-B9CE-6F22F84452E5}" xr6:coauthVersionLast="47" xr6:coauthVersionMax="47" xr10:uidLastSave="{00000000-0000-0000-0000-000000000000}"/>
  <bookViews>
    <workbookView xWindow="-120" yWindow="-120" windowWidth="29040" windowHeight="1584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<sst xmlns="http://schemas.openxmlformats.org/spreadsheetml/2006/main" count="1870" uniqueCount="690">
  <si>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</si>
  <si>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</si>
  <si>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</si>
  <si>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</si>
  <si>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</si>
  <si>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</si>
  <si>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</si>
  <si>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</si>
  <si>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</si>
  <si>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</si>
  <si>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</si>
  <si>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</si>
  <si>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</si>
  <si>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</si>
  <si>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</si>
  <si>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</si>
  <si>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</si>
  <si>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</si>
  <si>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</si>
  <si>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</si>
  <si>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</si>
  <si>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</si>
  <si>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</si>
  <si>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</si>
  <si>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</si>
  <si>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</si>
  <si>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</si>
  <si>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</si>
  <si>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</si>
  <si>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</si>
  <si>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</si>
  <si>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</si>
  <si>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</si>
  <si>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</si>
  <si>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</si>
  <si>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</si>
  <si>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</si>
  <si>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</si>
  <si>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</si>
  <si>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</si>
  <si>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</si>
  <si>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</si>
  <si>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</si>
  <si>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</si>
  <si>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</si>
  <si>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</si>
  <si>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</si>
  <si>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</si>
  <si>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</si>
  <si>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</si>
  <si>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</si>
  <si>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</si>
  <si>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</si>
  <si>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</si>
  <si>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</si>
  <si>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</si>
  <si>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</si>
  <si>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</si>
  <si>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</si>
  <si>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</si>
  <si>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</si>
  <si>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</si>
  <si>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</si>
  <si>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</si>
  <si>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</si>
  <si>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</si>
  <si>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</si>
  <si>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</si>
  <si>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</si>
  <si>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</si>
  <si>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</si>
  <si>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</si>
  <si>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</si>
  <si>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</si>
  <si>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</si>
  <si>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</si>
  <si>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</si>
  <si>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</si>
  <si>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</si>
  <si>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</si>
  <si>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</si>
  <si>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</si>
  <si>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</si>
  <si>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</si>
  <si>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</si>
  <si>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</si>
  <si>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</si>
  <si>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</si>
  <si>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</si>
  <si>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</si>
  <si>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</si>
  <si>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</si>
  <si>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</si>
  <si>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</si>
  <si>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</si>
  <si>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</si>
  <si>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</si>
  <si>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</si>
  <si>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</si>
  <si>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</si>
  <si>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</si>
  <si>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</si>
  <si>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</si>
  <si>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</si>
  <si>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</si>
  <si>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</si>
  <si>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</si>
  <si>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</si>
  <si>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</si>
  <si>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</si>
  <si>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</si>
  <si>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</si>
  <si>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</si>
  <si>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</si>
  <si>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</si>
  <si>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</si>
  <si>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</si>
  <si>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</si>
  <si>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</si>
  <si>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</si>
  <si>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</si>
  <si>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</si>
  <si>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</si>
  <si>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</si>
  <si>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</si>
  <si>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</si>
  <si>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</si>
  <si>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</si>
  <si>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</si>
  <si>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</si>
  <si>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</si>
  <si>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</si>
  <si>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</si>
  <si>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</si>
  <si>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</si>
  <si>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</si>
  <si>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</si>
  <si>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</si>
  <si>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</si>
  <si>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</si>
  <si>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</si>
  <si>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</si>
  <si>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</si>
  <si>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</si>
  <si>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</si>
  <si>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</si>
  <si>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</si>
  <si>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</si>
  <si>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</si>
  <si>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</si>
  <si>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</si>
  <si>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</si>
  <si>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</si>
  <si>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</si>
  <si>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</si>
  <si>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</si>
  <si>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</si>
  <si>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</si>
  <si>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</si>
  <si>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</si>
  <si>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</si>
  <si>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</si>
  <si>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</si>
  <si>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</si>
  <si>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</si>
  <si>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</si>
  <si>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</si>
  <si>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</si>
  <si>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</si>
  <si>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</si>
  <si>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</si>
  <si>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</si>
  <si>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</si>
  <si>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</si>
  <si>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</si>
  <si>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</si>
  <si>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</si>
  <si>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</si>
  <si>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</si>
  <si>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</si>
  <si>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</si>
  <si>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</si>
  <si>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</si>
  <si>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</si>
  <si>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</si>
  <si>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</si>
  <si>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</si>
  <si>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</si>
  <si>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</si>
  <si>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</si>
  <si>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</si>
  <si>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</si>
  <si>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</si>
  <si>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</si>
  <si>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</si>
  <si>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</si>
  <si>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</si>
  <si>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</si>
  <si>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</si>
  <si>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</si>
  <si>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</si>
  <si>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</si>
  <si>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</si>
  <si>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</si>
  <si>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</si>
  <si>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</si>
  <si>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</si>
  <si>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</si>
  <si>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</si>
  <si>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</si>
  <si>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</si>
  <si>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</si>
  <si>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</si>
  <si>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</si>
  <si>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</si>
  <si>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</si>
  <si>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</si>
  <si>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</si>
  <si>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</si>
  <si>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</si>
  <si>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</si>
  <si>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</si>
  <si>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</si>
  <si>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</si>
  <si>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</si>
  <si>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</si>
  <si>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</si>
  <si>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</si>
  <si>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</si>
  <si>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</si>
  <si>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</si>
  <si>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</si>
  <si>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</si>
  <si>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</si>
  <si>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</si>
  <si>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</si>
  <si>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</si>
  <si>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</si>
  <si>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</si>
  <si>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</si>
  <si>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</si>
  <si>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</si>
  <si>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</si>
  <si>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</si>
  <si>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</si>
  <si>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</si>
  <si>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</si>
  <si>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</si>
  <si>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</si>
  <si>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</si>
  <si>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</si>
  <si>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</si>
  <si>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</si>
  <si>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</si>
  <si>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</si>
  <si>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</si>
  <si>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</si>
  <si>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</si>
  <si>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</si>
  <si>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</si>
  <si>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</si>
  <si>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</si>
  <si>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</si>
  <si>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</si>
  <si>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</si>
  <si>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</si>
  <si>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</si>
  <si>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</si>
  <si>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</si>
  <si>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</si>
  <si>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</si>
  <si>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</si>
  <si>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</si>
  <si>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</si>
  <si>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</si>
  <si>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</si>
  <si>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</si>
  <si>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</si>
  <si>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</si>
  <si>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</si>
  <si>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</si>
  <si>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</si>
  <si>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</si>
  <si>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</si>
  <si>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</si>
  <si>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</si>
  <si>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</si>
  <si>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</si>
  <si>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</si>
  <si>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</si>
  <si>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</si>
  <si>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</si>
  <si>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</si>
  <si>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</si>
  <si>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</si>
  <si>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</si>
  <si>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</si>
  <si>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</si>
  <si>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</si>
  <si>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</si>
  <si>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</si>
  <si>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</si>
  <si>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</si>
  <si>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</si>
  <si>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</si>
  <si>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</si>
  <si>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</si>
  <si>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</si>
  <si>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</si>
  <si>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</si>
  <si>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</si>
  <si>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</si>
  <si>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</si>
  <si>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</si>
  <si>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</si>
  <si>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</si>
  <si>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</si>
  <si>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</si>
  <si>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</si>
  <si>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</si>
  <si>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</si>
  <si>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</si>
  <si>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</si>
  <si>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</si>
  <si>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</si>
  <si>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</si>
  <si>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</si>
  <si>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</si>
  <si>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</si>
  <si>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</si>
  <si>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</si>
  <si>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</si>
  <si>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</si>
  <si>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</si>
  <si>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</si>
  <si>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</si>
  <si>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</si>
  <si>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</si>
  <si>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</si>
  <si>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</si>
  <si>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</si>
  <si>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</si>
  <si>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</si>
  <si>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</si>
  <si>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</si>
  <si>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</si>
  <si>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</si>
  <si>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</si>
  <si>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</si>
  <si>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</si>
  <si>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</si>
  <si>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</si>
  <si>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</si>
  <si>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</si>
  <si>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</si>
  <si>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</si>
  <si>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</si>
  <si>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</si>
  <si>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</si>
  <si>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</si>
  <si>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</si>
  <si>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</si>
  <si>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</si>
  <si>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</si>
  <si>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</si>
  <si>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</si>
  <si>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</si>
  <si>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</si>
  <si>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</si>
  <si>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</si>
  <si>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</si>
  <si>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</si>
  <si>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</si>
  <si>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</si>
  <si>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</si>
  <si>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</si>
  <si>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</si>
  <si>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</si>
  <si>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</si>
  <si>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</si>
  <si>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</si>
  <si>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</si>
  <si>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</si>
  <si>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</si>
  <si>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</si>
  <si>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</si>
  <si>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</si>
  <si>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</si>
  <si>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</si>
  <si>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</si>
  <si>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</si>
  <si>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</si>
  <si>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</si>
  <si>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</si>
  <si>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</si>
  <si>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</si>
  <si>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</si>
  <si>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</si>
  <si>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</si>
  <si>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</si>
  <si>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</si>
  <si>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</si>
  <si>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</si>
  <si>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</si>
  <si>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</si>
  <si>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</si>
  <si>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</si>
  <si>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</si>
  <si>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</si>
  <si>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</si>
  <si>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</si>
  <si>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</si>
  <si>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</si>
  <si>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</si>
  <si>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</si>
  <si>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</si>
  <si>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</si>
  <si>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</si>
  <si>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</si>
  <si>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</si>
  <si>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</si>
  <si>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</si>
  <si>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</si>
  <si>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</si>
  <si>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</si>
  <si>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</si>
  <si>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</si>
  <si>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</si>
  <si>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</si>
  <si>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</si>
  <si>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</si>
  <si>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</si>
  <si>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</si>
  <si>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</si>
  <si>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</si>
  <si>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</si>
  <si>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</si>
  <si>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</si>
  <si>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</si>
  <si>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</si>
  <si>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</si>
  <si>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</si>
  <si>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</si>
  <si>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</si>
  <si>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</si>
  <si>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</si>
  <si>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</si>
  <si>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</si>
  <si>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</si>
  <si>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</si>
  <si>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</si>
  <si>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</si>
  <si>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</si>
  <si>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</si>
  <si>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</si>
  <si>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</si>
  <si>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</si>
  <si>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</si>
  <si>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</si>
  <si>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</si>
  <si>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</si>
  <si>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</si>
  <si>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</si>
  <si>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</si>
  <si>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</si>
  <si>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</si>
  <si>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</si>
  <si>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</si>
  <si>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</si>
  <si>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</si>
  <si>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</si>
  <si>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</si>
  <si>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</si>
  <si>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</si>
  <si>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</si>
  <si>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</si>
  <si>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</si>
  <si>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</si>
  <si>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</si>
  <si>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</si>
  <si>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</si>
  <si>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</si>
  <si>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</si>
  <si>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</si>
  <si>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</si>
  <si>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</si>
  <si>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</si>
  <si>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</si>
  <si>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</si>
  <si>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</si>
  <si>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</si>
  <si>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</si>
  <si>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</si>
  <si>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</si>
  <si>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</si>
  <si>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</si>
  <si>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</si>
  <si>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</si>
  <si>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</si>
  <si>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</si>
  <si>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</si>
  <si>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</si>
  <si>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</si>
  <si>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</si>
  <si>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</si>
  <si>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</si>
  <si>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</si>
  <si>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</si>
  <si>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</si>
  <si>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</si>
  <si>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</si>
  <si>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</si>
  <si>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</si>
  <si>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</si>
  <si>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</si>
  <si>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</si>
  <si>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</si>
  <si>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</si>
  <si>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</si>
  <si>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</si>
  <si>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</si>
  <si>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</si>
  <si>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</si>
  <si>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</si>
  <si>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</si>
  <si>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</si>
  <si>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</si>
  <si>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</si>
  <si>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</si>
  <si>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</si>
  <si>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</si>
  <si>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</si>
  <si>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</si>
  <si>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</si>
  <si>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</si>
  <si>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</si>
  <si>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</si>
  <si>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</si>
  <si>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</si>
  <si>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</si>
  <si>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</si>
  <si>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</si>
  <si>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</si>
  <si>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</si>
  <si>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</si>
  <si>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</si>
  <si>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</si>
  <si>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</si>
  <si>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</si>
  <si>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</si>
  <si>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</si>
  <si>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</si>
  <si>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</si>
  <si>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</si>
  <si>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</si>
  <si>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</si>
  <si>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</si>
  <si>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</si>
  <si>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</si>
  <si>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</si>
  <si>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</si>
  <si>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</si>
  <si>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</si>
  <si>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</si>
  <si>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</si>
  <si>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</si>
  <si>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</si>
  <si>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</si>
  <si>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</si>
  <si>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</si>
  <si>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</si>
  <si>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</si>
  <si>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</si>
  <si>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</si>
  <si>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</si>
  <si>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</si>
  <si>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</si>
  <si>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</si>
  <si>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</si>
  <si>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</si>
  <si>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</si>
  <si>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</si>
  <si>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</si>
  <si>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</si>
  <si>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</si>
  <si>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</si>
  <si>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</si>
  <si>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</si>
  <si>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</si>
  <si>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</si>
  <si>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</si>
  <si>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</si>
  <si>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</si>
  <si>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</si>
  <si>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</si>
  <si>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</si>
  <si>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</si>
  <si>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</si>
  <si>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</si>
  <si>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</si>
  <si>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</si>
  <si>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</si>
  <si>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</si>
  <si>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</si>
  <si>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</si>
  <si>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</si>
  <si>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</si>
  <si>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</si>
  <si>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</si>
  <si>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</si>
  <si>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</si>
  <si>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</si>
  <si>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</si>
  <si>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</si>
  <si>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</si>
  <si>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</si>
  <si>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</si>
  <si>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</si>
  <si>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</si>
  <si>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</si>
  <si>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</si>
  <si>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</si>
  <si>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</si>
  <si>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</si>
  <si>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</si>
  <si>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</si>
  <si>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</si>
  <si>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</si>
  <si>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</si>
  <si>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</si>
  <si>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</si>
  <si>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</si>
  <si>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</si>
  <si>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</si>
  <si>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</si>
  <si>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</si>
  <si>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</si>
  <si>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</si>
  <si>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</si>
  <si>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</si>
  <si>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</si>
  <si>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O. América</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</si>
  <si>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</si>
  <si>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</si>
  <si>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</si>
  <si>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</si>
  <si>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</si>
  <si>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</si>
  <si>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</si>
  <si>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</si>
  <si>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</si>
  <si>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</si>
  <si>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</si>
  <si>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</si>
  <si>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</si>
  <si>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</si>
  <si>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</si>
  <si>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</si>
  <si>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</si>
  <si>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</si>
  <si>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</si>
  <si>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</si>
  <si>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</si>
  <si>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</si>
  <si>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</si>
  <si>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</si>
  <si>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</si>
  <si>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</si>
  <si>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</si>
  <si>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</si>
  <si>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</si>
  <si>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</si>
  <si>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</si>
  <si>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</si>
  <si>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</si>
  <si>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</si>
  <si>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</si>
  <si>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</si>
  <si>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</si>
  <si>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</si>
  <si>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1º 2025</t>
  </si>
  <si>
    <t>abr-25</t>
  </si>
  <si>
    <t xml:space="preserve">** Otras Salidas: Se incluyen puestas en frío y suministro directo a buques consumidores.                                                                                                                                                                                    </t>
  </si>
  <si>
    <t>may-25</t>
  </si>
  <si>
    <t>Jamaica</t>
  </si>
  <si>
    <t>Tailandia</t>
  </si>
  <si>
    <t>16 Marzo</t>
  </si>
  <si>
    <t>may-24</t>
  </si>
  <si>
    <t>BOLETÍN ESTADÍSTICO HIDROCARBUROS MAYO 2025</t>
  </si>
  <si>
    <t>Año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</si>
</sst>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6" formatCode="#,##0.0000000"/>
    <numFmt numFmtId="187" formatCode="#,##0.0;\-##,##0.0;&quot;-&quot;"/>
    <numFmt numFmtId="189" formatCode="\^;&quot;^&quot;"/>
    <numFmt numFmtId="191" formatCode="#,##0.0;\-#,##0.0;&quot;&quot;"/>
    <numFmt numFmtId="192" formatCode="_-* #,##0.00\ _P_t_s_-;\-* #,##0.00\ _P_t_s_-;_-* &quot;-&quot;??\ _P_t_s_-;_-@_-"/>
    <numFmt numFmtId="193" formatCode="_(* #,##0_);_(* \(#,##0\);_(* &quot;-&quot;??_);_(@_)"/>
    <numFmt numFmtId="194" formatCode="#,##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92"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35">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6" fontId="0" fillId="0" borderId="0" xfId="0" applyNumberFormat="1"/>
    <xf numFmtId="169" fontId="4" fillId="2" borderId="0" xfId="1" applyNumberFormat="1" applyFill="1"/>
    <xf numFmtId="187"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9"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91"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93"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94" fontId="4" fillId="11" borderId="0" xfId="1" quotePrefix="1" applyNumberFormat="1" applyFill="1" applyAlignment="1">
      <alignment horizontal="right"/>
    </xf>
    <xf numFmtId="194"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3" fontId="13" fillId="2" borderId="0" xfId="0" applyNumberFormat="1" applyFont="1" applyFill="1" applyAlignment="1">
      <alignment horizontal="right"/>
    </xf>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3" fontId="36" fillId="2" borderId="2" xfId="13" quotePrefix="1" applyNumberFormat="1" applyFont="1" applyFill="1" applyBorder="1" applyAlignment="1">
      <alignment horizontal="right"/>
    </xf>
    <xf numFmtId="175" fontId="17" fillId="6" borderId="12" xfId="0" applyNumberFormat="1" applyFont="1" applyFill="1" applyBorder="1"/>
    <xf numFmtId="173" fontId="17" fillId="6" borderId="12" xfId="0" applyNumberFormat="1" applyFont="1" applyFill="1" applyBorder="1"/>
    <xf numFmtId="0" fontId="3" fillId="2" borderId="3" xfId="0" applyFont="1" applyFill="1" applyBorder="1" applyAlignment="1">
      <alignment horizontal="left"/>
    </xf>
    <xf numFmtId="176" fontId="4" fillId="2" borderId="3" xfId="1" applyNumberFormat="1" applyFill="1" applyBorder="1" applyAlignment="1">
      <alignment horizontal="right"/>
    </xf>
    <xf numFmtId="173" fontId="27" fillId="2" borderId="2" xfId="7" applyNumberFormat="1" applyFont="1" applyFill="1" applyBorder="1" applyAlignment="1" applyProtection="1">
      <protection locked="0"/>
    </xf>
    <xf numFmtId="173" fontId="13" fillId="5" borderId="0" xfId="0" applyNumberFormat="1" applyFont="1" applyFill="1"/>
    <xf numFmtId="173" fontId="13" fillId="6" borderId="0" xfId="0" quotePrefix="1" applyNumberFormat="1" applyFont="1" applyFill="1"/>
    <xf numFmtId="173" fontId="31" fillId="5" borderId="0" xfId="0" applyNumberFormat="1" applyFont="1" applyFill="1"/>
    <xf numFmtId="173" fontId="31" fillId="6" borderId="0" xfId="0" applyNumberFormat="1" applyFont="1" applyFill="1"/>
    <xf numFmtId="173" fontId="17" fillId="2" borderId="2" xfId="0" applyNumberFormat="1" applyFont="1" applyFill="1" applyBorder="1"/>
    <xf numFmtId="168" fontId="17" fillId="2" borderId="2" xfId="0" applyNumberFormat="1" applyFont="1" applyFill="1" applyBorder="1"/>
    <xf numFmtId="0" fontId="24" fillId="8" borderId="0" xfId="0" applyFont="1" applyFill="1"/>
    <xf numFmtId="173" fontId="24" fillId="8" borderId="0" xfId="0" applyNumberFormat="1" applyFont="1" applyFill="1"/>
    <xf numFmtId="175" fontId="17" fillId="6" borderId="23" xfId="0" applyNumberFormat="1" applyFont="1" applyFill="1" applyBorder="1"/>
    <xf numFmtId="3" fontId="17" fillId="9" borderId="24" xfId="0" applyNumberFormat="1" applyFont="1" applyFill="1" applyBorder="1"/>
    <xf numFmtId="173" fontId="17" fillId="9" borderId="12" xfId="0" applyNumberFormat="1" applyFont="1" applyFill="1" applyBorder="1"/>
    <xf numFmtId="0" fontId="8" fillId="2" borderId="4" xfId="1" quotePrefix="1" applyFont="1" applyFill="1" applyBorder="1" applyAlignment="1">
      <alignment vertical="center"/>
    </xf>
    <xf numFmtId="0" fontId="8" fillId="2" borderId="8" xfId="1" quotePrefix="1" applyFont="1" applyFill="1" applyBorder="1" applyAlignment="1">
      <alignment vertical="center"/>
    </xf>
    <xf numFmtId="0" fontId="8" fillId="2" borderId="4" xfId="1" quotePrefix="1" applyFont="1" applyFill="1" applyBorder="1" applyAlignment="1">
      <alignment vertical="center" wrapText="1"/>
    </xf>
    <xf numFmtId="0" fontId="8" fillId="2" borderId="8" xfId="1" quotePrefix="1" applyFont="1" applyFill="1" applyBorder="1" applyAlignment="1">
      <alignment vertical="center" wrapText="1"/>
    </xf>
    <xf numFmtId="0" fontId="8" fillId="2" borderId="10" xfId="1" quotePrefix="1" applyFont="1" applyFill="1" applyBorder="1" applyAlignment="1">
      <alignment vertical="center" wrapText="1"/>
    </xf>
    <xf numFmtId="0" fontId="8" fillId="2" borderId="10" xfId="1" quotePrefix="1" applyFont="1" applyFill="1" applyBorder="1" applyAlignment="1">
      <alignment vertical="center"/>
    </xf>
    <xf numFmtId="0" fontId="8" fillId="2" borderId="4"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168" fontId="4" fillId="6" borderId="0" xfId="1" quotePrefix="1" applyNumberFormat="1" applyFill="1" applyAlignment="1">
      <alignment horizontal="right"/>
    </xf>
    <xf numFmtId="173" fontId="31" fillId="2" borderId="0" xfId="0" applyNumberFormat="1" applyFont="1" applyFill="1" applyAlignment="1">
      <alignment horizontal="right"/>
    </xf>
    <xf numFmtId="173" fontId="17" fillId="2" borderId="2" xfId="0" applyNumberFormat="1" applyFont="1" applyFill="1" applyBorder="1" applyAlignment="1">
      <alignment horizontal="right"/>
    </xf>
    <xf numFmtId="0" fontId="31" fillId="2" borderId="0" xfId="0" applyFont="1" applyFill="1" applyAlignment="1">
      <alignment horizontal="left" indent="1"/>
    </xf>
    <xf numFmtId="168" fontId="14" fillId="2" borderId="0" xfId="0" applyNumberFormat="1" applyFont="1" applyFill="1"/>
    <xf numFmtId="168" fontId="36" fillId="2" borderId="2" xfId="13" quotePrefix="1" applyNumberFormat="1" applyFont="1" applyFill="1" applyBorder="1" applyAlignment="1">
      <alignment horizontal="right"/>
    </xf>
    <xf numFmtId="173" fontId="8" fillId="2" borderId="0" xfId="0" applyNumberFormat="1" applyFont="1" applyFill="1"/>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33">
    <dxf>
      <numFmt numFmtId="195" formatCode="\^;\^;\^"/>
    </dxf>
    <dxf>
      <numFmt numFmtId="196" formatCode="&quot;-&quot;"/>
    </dxf>
    <dxf>
      <numFmt numFmtId="196" formatCode="&quot;-&quot;"/>
    </dxf>
    <dxf>
      <numFmt numFmtId="195" formatCode="\^;\^;\^"/>
    </dxf>
    <dxf>
      <numFmt numFmtId="195" formatCode="\^;\^;\^"/>
    </dxf>
    <dxf>
      <numFmt numFmtId="195" formatCode="\^;\^;\^"/>
    </dxf>
    <dxf>
      <numFmt numFmtId="195" formatCode="\^;\^;\^"/>
    </dxf>
    <dxf>
      <numFmt numFmtId="196" formatCode="&quot;-&quot;"/>
    </dxf>
    <dxf>
      <numFmt numFmtId="197" formatCode="\^"/>
    </dxf>
    <dxf>
      <numFmt numFmtId="195" formatCode="\^;\^;\^"/>
    </dxf>
    <dxf>
      <numFmt numFmtId="196" formatCode="&quot;-&quot;"/>
    </dxf>
    <dxf>
      <numFmt numFmtId="197" formatCode="\^"/>
    </dxf>
    <dxf>
      <numFmt numFmtId="197" formatCode="\^"/>
    </dxf>
    <dxf>
      <numFmt numFmtId="196" formatCode="&quot;-&quot;"/>
    </dxf>
    <dxf>
      <numFmt numFmtId="198" formatCode="&quot;^&quot;"/>
    </dxf>
    <dxf>
      <numFmt numFmtId="197" formatCode="\^"/>
    </dxf>
    <dxf>
      <numFmt numFmtId="197" formatCode="\^"/>
    </dxf>
    <dxf>
      <numFmt numFmtId="198" formatCode="&quot;^&quot;"/>
    </dxf>
    <dxf>
      <numFmt numFmtId="197" formatCode="\^"/>
    </dxf>
    <dxf>
      <numFmt numFmtId="197" formatCode="\^"/>
    </dxf>
    <dxf>
      <numFmt numFmtId="197" formatCode="\^"/>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8" formatCode="&quot;^&quot;"/>
    </dxf>
    <dxf>
      <numFmt numFmtId="197" formatCode="\^"/>
    </dxf>
    <dxf>
      <numFmt numFmtId="195" formatCode="\^;\^;\^"/>
    </dxf>
    <dxf>
      <numFmt numFmtId="197" formatCode="\^"/>
    </dxf>
    <dxf>
      <numFmt numFmtId="195" formatCode="\^;\^;\^"/>
    </dxf>
    <dxf>
      <numFmt numFmtId="197" formatCode="\^"/>
    </dxf>
    <dxf>
      <numFmt numFmtId="197" formatCode="\^"/>
    </dxf>
    <dxf>
      <numFmt numFmtId="195" formatCode="\^;\^;\^"/>
    </dxf>
    <dxf>
      <numFmt numFmtId="197" formatCode="\^"/>
    </dxf>
    <dxf>
      <numFmt numFmtId="197" formatCode="\^"/>
    </dxf>
    <dxf>
      <numFmt numFmtId="197" formatCode="\^"/>
    </dxf>
    <dxf>
      <numFmt numFmtId="197" formatCode="\^"/>
    </dxf>
    <dxf>
      <numFmt numFmtId="197" formatCode="\^"/>
    </dxf>
    <dxf>
      <numFmt numFmtId="196" formatCode="&quot;-&quot;"/>
    </dxf>
    <dxf>
      <numFmt numFmtId="197" formatCode="\^"/>
    </dxf>
    <dxf>
      <numFmt numFmtId="197" formatCode="\^"/>
    </dxf>
    <dxf>
      <numFmt numFmtId="196" formatCode="&quot;-&quot;"/>
    </dxf>
    <dxf>
      <numFmt numFmtId="197" formatCode="\^"/>
    </dxf>
    <dxf>
      <numFmt numFmtId="189" formatCode="\^;&quot;^&quot;"/>
    </dxf>
    <dxf>
      <numFmt numFmtId="197" formatCode="\^"/>
    </dxf>
    <dxf>
      <numFmt numFmtId="189" formatCode="\^;&quot;^&quot;"/>
    </dxf>
    <dxf>
      <numFmt numFmtId="195" formatCode="\^;\^;\^"/>
    </dxf>
    <dxf>
      <numFmt numFmtId="197" formatCode="\^"/>
    </dxf>
    <dxf>
      <numFmt numFmtId="195"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5" formatCode="\^;\^;\^"/>
    </dxf>
    <dxf>
      <numFmt numFmtId="196" formatCode="&quot;-&quot;"/>
    </dxf>
    <dxf>
      <numFmt numFmtId="197" formatCode="\^"/>
    </dxf>
    <dxf>
      <numFmt numFmtId="189" formatCode="\^;&quot;^&quot;"/>
    </dxf>
    <dxf>
      <numFmt numFmtId="195" formatCode="\^;\^;\^"/>
    </dxf>
    <dxf>
      <numFmt numFmtId="196" formatCode="&quot;-&quot;"/>
    </dxf>
    <dxf>
      <numFmt numFmtId="197" formatCode="\^"/>
    </dxf>
    <dxf>
      <numFmt numFmtId="197" formatCode="\^"/>
    </dxf>
    <dxf>
      <numFmt numFmtId="197" formatCode="\^"/>
    </dxf>
    <dxf>
      <numFmt numFmtId="195" formatCode="\^;\^;\^"/>
    </dxf>
    <dxf>
      <numFmt numFmtId="199" formatCode="\^;\^;0"/>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5" formatCode="\^;\^;\^"/>
    </dxf>
    <dxf>
      <numFmt numFmtId="197" formatCode="\^"/>
    </dxf>
    <dxf>
      <numFmt numFmtId="197" formatCode="\^"/>
    </dxf>
    <dxf>
      <numFmt numFmtId="195"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6" formatCode="&quot;-&quot;"/>
    </dxf>
    <dxf>
      <numFmt numFmtId="197" formatCode="\^"/>
    </dxf>
    <dxf>
      <numFmt numFmtId="197" formatCode="\^"/>
    </dxf>
    <dxf>
      <numFmt numFmtId="197" formatCode="\^"/>
    </dxf>
    <dxf>
      <numFmt numFmtId="197" formatCode="\^"/>
    </dxf>
    <dxf>
      <numFmt numFmtId="196" formatCode="&quot;-&quot;"/>
    </dxf>
    <dxf>
      <numFmt numFmtId="197" formatCode="\^"/>
    </dxf>
    <dxf>
      <numFmt numFmtId="197" formatCode="\^"/>
    </dxf>
    <dxf>
      <numFmt numFmtId="197" formatCode="\^"/>
    </dxf>
    <dxf>
      <numFmt numFmtId="197" formatCode="\^"/>
    </dxf>
    <dxf>
      <numFmt numFmtId="196" formatCode="&quot;-&quot;"/>
    </dxf>
    <dxf>
      <numFmt numFmtId="197" formatCode="\^"/>
    </dxf>
    <dxf>
      <numFmt numFmtId="195" formatCode="\^;\^;\^"/>
    </dxf>
    <dxf>
      <numFmt numFmtId="197" formatCode="\^"/>
    </dxf>
    <dxf>
      <numFmt numFmtId="197" formatCode="\^"/>
    </dxf>
    <dxf>
      <numFmt numFmtId="197" formatCode="\^"/>
    </dxf>
    <dxf>
      <numFmt numFmtId="197" formatCode="\^"/>
    </dxf>
    <dxf>
      <numFmt numFmtId="196" formatCode="&quot;-&quot;"/>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7" formatCode="\^"/>
    </dxf>
    <dxf>
      <numFmt numFmtId="195" formatCode="\^;\^;\^"/>
    </dxf>
    <dxf>
      <numFmt numFmtId="197" formatCode="\^"/>
    </dxf>
    <dxf>
      <numFmt numFmtId="197" formatCode="\^"/>
    </dxf>
    <dxf>
      <numFmt numFmtId="195" formatCode="\^;\^;\^"/>
    </dxf>
    <dxf>
      <numFmt numFmtId="195" formatCode="\^;\^;\^"/>
    </dxf>
    <dxf>
      <numFmt numFmtId="197" formatCode="\^"/>
    </dxf>
    <dxf>
      <numFmt numFmtId="197" formatCode="\^"/>
    </dxf>
    <dxf>
      <numFmt numFmtId="196" formatCode="&quot;-&quot;"/>
    </dxf>
    <dxf>
      <numFmt numFmtId="197" formatCode="\^"/>
    </dxf>
    <dxf>
      <numFmt numFmtId="197" formatCode="\^"/>
    </dxf>
    <dxf>
      <numFmt numFmtId="195" formatCode="\^;\^;\^"/>
    </dxf>
    <dxf>
      <numFmt numFmtId="197" formatCode="\^"/>
    </dxf>
    <dxf>
      <numFmt numFmtId="196" formatCode="&quot;-&quot;"/>
    </dxf>
    <dxf>
      <numFmt numFmtId="197" formatCode="\^"/>
    </dxf>
    <dxf>
      <numFmt numFmtId="195" formatCode="\^;\^;\^"/>
    </dxf>
    <dxf>
      <numFmt numFmtId="196" formatCode="&quot;-&quot;"/>
    </dxf>
    <dxf>
      <numFmt numFmtId="197" formatCode="\^"/>
    </dxf>
    <dxf>
      <numFmt numFmtId="197" formatCode="\^"/>
    </dxf>
    <dxf>
      <numFmt numFmtId="196" formatCode="&quot;-&quot;"/>
    </dxf>
    <dxf>
      <numFmt numFmtId="197" formatCode="\^"/>
    </dxf>
    <dxf>
      <numFmt numFmtId="197" formatCode="\^"/>
    </dxf>
    <dxf>
      <numFmt numFmtId="197" formatCode="\^"/>
    </dxf>
    <dxf>
      <numFmt numFmtId="197" formatCode="\^"/>
    </dxf>
    <dxf>
      <numFmt numFmtId="196" formatCode="&quot;-&quot;"/>
    </dxf>
    <dxf>
      <numFmt numFmtId="197" formatCode="\^"/>
    </dxf>
    <dxf>
      <numFmt numFmtId="197" formatCode="\^"/>
    </dxf>
    <dxf>
      <numFmt numFmtId="195" formatCode="\^;\^;\^"/>
    </dxf>
    <dxf>
      <numFmt numFmtId="196" formatCode="&quot;-&quot;"/>
    </dxf>
    <dxf>
      <numFmt numFmtId="195" formatCode="\^;\^;\^"/>
    </dxf>
    <dxf>
      <numFmt numFmtId="196" formatCode="&quot;-&quot;"/>
    </dxf>
    <dxf>
      <numFmt numFmtId="195" formatCode="\^;\^;\^"/>
    </dxf>
    <dxf>
      <numFmt numFmtId="197" formatCode="\^"/>
    </dxf>
    <dxf>
      <numFmt numFmtId="197" formatCode="\^"/>
    </dxf>
    <dxf>
      <numFmt numFmtId="197" formatCode="\^"/>
    </dxf>
    <dxf>
      <numFmt numFmtId="196" formatCode="&quot;-&quot;"/>
    </dxf>
    <dxf>
      <numFmt numFmtId="197" formatCode="\^"/>
    </dxf>
    <dxf>
      <numFmt numFmtId="196" formatCode="&quot;-&quot;"/>
    </dxf>
    <dxf>
      <numFmt numFmtId="197" formatCode="\^"/>
    </dxf>
    <dxf>
      <numFmt numFmtId="197" formatCode="\^"/>
    </dxf>
    <dxf>
      <numFmt numFmtId="197" formatCode="\^"/>
    </dxf>
    <dxf>
      <numFmt numFmtId="197" formatCode="\^"/>
    </dxf>
    <dxf>
      <numFmt numFmtId="196" formatCode="&quot;-&quot;"/>
    </dxf>
    <dxf>
      <numFmt numFmtId="196" formatCode="&quot;-&quot;"/>
    </dxf>
    <dxf>
      <numFmt numFmtId="196" formatCode="&quot;-&quot;"/>
    </dxf>
    <dxf>
      <numFmt numFmtId="197" formatCode="\^"/>
    </dxf>
    <dxf>
      <numFmt numFmtId="197" formatCode="\^"/>
    </dxf>
    <dxf>
      <numFmt numFmtId="197" formatCode="\^"/>
    </dxf>
    <dxf>
      <numFmt numFmtId="197" formatCode="\^"/>
    </dxf>
    <dxf>
      <numFmt numFmtId="196" formatCode="&quot;-&quot;"/>
    </dxf>
    <dxf>
      <numFmt numFmtId="197" formatCode="\^"/>
    </dxf>
    <dxf>
      <numFmt numFmtId="195" formatCode="\^;\^;\^"/>
    </dxf>
    <dxf>
      <numFmt numFmtId="197" formatCode="\^"/>
    </dxf>
    <dxf>
      <numFmt numFmtId="196" formatCode="&quot;-&quot;"/>
    </dxf>
    <dxf>
      <numFmt numFmtId="197" formatCode="\^"/>
    </dxf>
    <dxf>
      <numFmt numFmtId="197" formatCode="\^"/>
    </dxf>
    <dxf>
      <numFmt numFmtId="189" formatCode="\^;&quot;^&quot;"/>
    </dxf>
    <dxf>
      <numFmt numFmtId="197" formatCode="\^"/>
    </dxf>
    <dxf>
      <numFmt numFmtId="197" formatCode="\^"/>
    </dxf>
    <dxf>
      <numFmt numFmtId="189" formatCode="\^;&quot;^&quot;"/>
    </dxf>
    <dxf>
      <numFmt numFmtId="197" formatCode="\^"/>
    </dxf>
    <dxf>
      <numFmt numFmtId="195" formatCode="\^;\^;\^"/>
    </dxf>
    <dxf>
      <numFmt numFmtId="197" formatCode="\^"/>
    </dxf>
    <dxf>
      <numFmt numFmtId="196" formatCode="&quot;-&quot;"/>
    </dxf>
    <dxf>
      <numFmt numFmtId="197" formatCode="\^"/>
    </dxf>
    <dxf>
      <numFmt numFmtId="196"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688</v>
      </c>
    </row>
    <row r="3" spans="1:9" ht="15" customHeight="1" x14ac:dyDescent="0.2">
      <c r="A3" s="499">
        <v>45808</v>
      </c>
    </row>
    <row r="4" spans="1:9" ht="15" customHeight="1" x14ac:dyDescent="0.25">
      <c r="A4" s="774" t="s">
        <v>19</v>
      </c>
      <c r="B4" s="774"/>
      <c r="C4" s="774"/>
      <c r="D4" s="774"/>
      <c r="E4" s="774"/>
      <c r="F4" s="774"/>
      <c r="G4" s="774"/>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6" t="s">
        <v>607</v>
      </c>
      <c r="D63" s="716"/>
      <c r="E63" s="716"/>
      <c r="F63" s="716"/>
      <c r="G63" s="716"/>
    </row>
    <row r="64" spans="1:8" ht="15" customHeight="1" x14ac:dyDescent="0.2">
      <c r="B64" s="6"/>
      <c r="C64" s="8" t="s">
        <v>360</v>
      </c>
      <c r="D64" s="8"/>
      <c r="E64" s="8"/>
      <c r="F64" s="8"/>
      <c r="G64" s="8"/>
    </row>
    <row r="65" spans="2:9" ht="15" customHeight="1" x14ac:dyDescent="0.2">
      <c r="B65" s="6"/>
      <c r="C65" s="8" t="s">
        <v>612</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75" t="s">
        <v>504</v>
      </c>
      <c r="B98" s="776"/>
      <c r="C98" s="776"/>
      <c r="D98" s="776"/>
      <c r="E98" s="776"/>
      <c r="F98" s="776"/>
      <c r="G98" s="776"/>
      <c r="H98" s="776"/>
      <c r="I98" s="776"/>
      <c r="J98" s="776"/>
      <c r="K98" s="776"/>
    </row>
    <row r="99" spans="1:11" ht="15" customHeight="1" x14ac:dyDescent="0.2">
      <c r="A99" s="776"/>
      <c r="B99" s="776"/>
      <c r="C99" s="776"/>
      <c r="D99" s="776"/>
      <c r="E99" s="776"/>
      <c r="F99" s="776"/>
      <c r="G99" s="776"/>
      <c r="H99" s="776"/>
      <c r="I99" s="776"/>
      <c r="J99" s="776"/>
      <c r="K99" s="776"/>
    </row>
    <row r="100" spans="1:11" ht="15" customHeight="1" x14ac:dyDescent="0.2">
      <c r="A100" s="776"/>
      <c r="B100" s="776"/>
      <c r="C100" s="776"/>
      <c r="D100" s="776"/>
      <c r="E100" s="776"/>
      <c r="F100" s="776"/>
      <c r="G100" s="776"/>
      <c r="H100" s="776"/>
      <c r="I100" s="776"/>
      <c r="J100" s="776"/>
      <c r="K100" s="776"/>
    </row>
    <row r="101" spans="1:11" ht="15" customHeight="1" x14ac:dyDescent="0.2">
      <c r="A101" s="776"/>
      <c r="B101" s="776"/>
      <c r="C101" s="776"/>
      <c r="D101" s="776"/>
      <c r="E101" s="776"/>
      <c r="F101" s="776"/>
      <c r="G101" s="776"/>
      <c r="H101" s="776"/>
      <c r="I101" s="776"/>
      <c r="J101" s="776"/>
      <c r="K101" s="776"/>
    </row>
    <row r="102" spans="1:11" ht="15" customHeight="1" x14ac:dyDescent="0.2">
      <c r="A102" s="776"/>
      <c r="B102" s="776"/>
      <c r="C102" s="776"/>
      <c r="D102" s="776"/>
      <c r="E102" s="776"/>
      <c r="F102" s="776"/>
      <c r="G102" s="776"/>
      <c r="H102" s="776"/>
      <c r="I102" s="776"/>
      <c r="J102" s="776"/>
      <c r="K102" s="776"/>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93">
        <f>INDICE!A3</f>
        <v>45808</v>
      </c>
      <c r="C3" s="794"/>
      <c r="D3" s="794" t="s">
        <v>115</v>
      </c>
      <c r="E3" s="794"/>
      <c r="F3" s="794" t="s">
        <v>116</v>
      </c>
      <c r="G3" s="795"/>
      <c r="H3" s="794"/>
    </row>
    <row r="4" spans="1:8" x14ac:dyDescent="0.2">
      <c r="A4" s="347"/>
      <c r="B4" s="348" t="s">
        <v>47</v>
      </c>
      <c r="C4" s="348" t="s">
        <v>417</v>
      </c>
      <c r="D4" s="348" t="s">
        <v>47</v>
      </c>
      <c r="E4" s="348" t="s">
        <v>417</v>
      </c>
      <c r="F4" s="348" t="s">
        <v>47</v>
      </c>
      <c r="G4" s="349" t="s">
        <v>417</v>
      </c>
      <c r="H4" s="349" t="s">
        <v>106</v>
      </c>
    </row>
    <row r="5" spans="1:8" x14ac:dyDescent="0.2">
      <c r="A5" s="350" t="s">
        <v>171</v>
      </c>
      <c r="B5" s="322">
        <v>1889.5284900000001</v>
      </c>
      <c r="C5" s="315">
        <v>-2.1429298030314836</v>
      </c>
      <c r="D5" s="314">
        <v>8962.6124600000003</v>
      </c>
      <c r="E5" s="315">
        <v>-1.5172572471426089</v>
      </c>
      <c r="F5" s="314">
        <v>21609.222090000003</v>
      </c>
      <c r="G5" s="329">
        <v>-1.3192085638922217</v>
      </c>
      <c r="H5" s="320">
        <v>72.167823971704095</v>
      </c>
    </row>
    <row r="6" spans="1:8" x14ac:dyDescent="0.2">
      <c r="A6" s="350" t="s">
        <v>172</v>
      </c>
      <c r="B6" s="580">
        <v>18.92894999999999</v>
      </c>
      <c r="C6" s="329">
        <v>460.11096316023065</v>
      </c>
      <c r="D6" s="351">
        <v>68.507049999999992</v>
      </c>
      <c r="E6" s="315">
        <v>664.08873670650303</v>
      </c>
      <c r="F6" s="314">
        <v>125.67967999999999</v>
      </c>
      <c r="G6" s="315">
        <v>947.34550406130768</v>
      </c>
      <c r="H6" s="320">
        <v>0.41972954811998503</v>
      </c>
    </row>
    <row r="7" spans="1:8" x14ac:dyDescent="0.2">
      <c r="A7" s="350" t="s">
        <v>173</v>
      </c>
      <c r="B7" s="337">
        <v>0</v>
      </c>
      <c r="C7" s="329">
        <v>0</v>
      </c>
      <c r="D7" s="328">
        <v>3.8799999999999998E-3</v>
      </c>
      <c r="E7" s="329">
        <v>-93.849080532656942</v>
      </c>
      <c r="F7" s="328">
        <v>0.53157999999999994</v>
      </c>
      <c r="G7" s="315">
        <v>351.5246751040516</v>
      </c>
      <c r="H7" s="580">
        <v>1.7753055481174174E-3</v>
      </c>
    </row>
    <row r="8" spans="1:8" x14ac:dyDescent="0.2">
      <c r="A8" s="361" t="s">
        <v>174</v>
      </c>
      <c r="B8" s="323">
        <v>1908.4574400000001</v>
      </c>
      <c r="C8" s="742">
        <v>-1.3352999780859831</v>
      </c>
      <c r="D8" s="323">
        <v>9031.1233900000025</v>
      </c>
      <c r="E8" s="370">
        <v>-0.86280269846909596</v>
      </c>
      <c r="F8" s="323">
        <v>21735.433350000003</v>
      </c>
      <c r="G8" s="324">
        <v>-0.79774620952929376</v>
      </c>
      <c r="H8" s="324">
        <v>72.589328825372206</v>
      </c>
    </row>
    <row r="9" spans="1:8" x14ac:dyDescent="0.2">
      <c r="A9" s="350" t="s">
        <v>175</v>
      </c>
      <c r="B9" s="322">
        <v>316.16570000000019</v>
      </c>
      <c r="C9" s="315">
        <v>6.9147063877038422</v>
      </c>
      <c r="D9" s="314">
        <v>1599.17696</v>
      </c>
      <c r="E9" s="315">
        <v>2.7952674130585504</v>
      </c>
      <c r="F9" s="314">
        <v>3796.0617900000002</v>
      </c>
      <c r="G9" s="315">
        <v>5.0928680951853167</v>
      </c>
      <c r="H9" s="320">
        <v>12.677620596680717</v>
      </c>
    </row>
    <row r="10" spans="1:8" x14ac:dyDescent="0.2">
      <c r="A10" s="350" t="s">
        <v>176</v>
      </c>
      <c r="B10" s="322">
        <v>59.092240000000004</v>
      </c>
      <c r="C10" s="315">
        <v>-15.191583833651432</v>
      </c>
      <c r="D10" s="314">
        <v>650.37431000000004</v>
      </c>
      <c r="E10" s="329">
        <v>5.8366188759547786</v>
      </c>
      <c r="F10" s="314">
        <v>1244.1932899999997</v>
      </c>
      <c r="G10" s="329">
        <v>2.5711786772281022</v>
      </c>
      <c r="H10" s="320">
        <v>4.1552038275846765</v>
      </c>
    </row>
    <row r="11" spans="1:8" x14ac:dyDescent="0.2">
      <c r="A11" s="350" t="s">
        <v>177</v>
      </c>
      <c r="B11" s="322">
        <v>345.39398999999997</v>
      </c>
      <c r="C11" s="315">
        <v>42.709987517823556</v>
      </c>
      <c r="D11" s="314">
        <v>1360.62069</v>
      </c>
      <c r="E11" s="315">
        <v>10.270822025599637</v>
      </c>
      <c r="F11" s="314">
        <v>3167.3261999999995</v>
      </c>
      <c r="G11" s="315">
        <v>3.5108107197814773</v>
      </c>
      <c r="H11" s="320">
        <v>10.577846750362422</v>
      </c>
    </row>
    <row r="12" spans="1:8" s="3" customFormat="1" x14ac:dyDescent="0.2">
      <c r="A12" s="352" t="s">
        <v>148</v>
      </c>
      <c r="B12" s="325">
        <v>2629.1093700000006</v>
      </c>
      <c r="C12" s="326">
        <v>3.4387646426844136</v>
      </c>
      <c r="D12" s="325">
        <v>12641.295350000004</v>
      </c>
      <c r="E12" s="326">
        <v>1.0187458138952812</v>
      </c>
      <c r="F12" s="325">
        <v>29943.014629999998</v>
      </c>
      <c r="G12" s="326">
        <v>0.49601038098608474</v>
      </c>
      <c r="H12" s="326">
        <v>100</v>
      </c>
    </row>
    <row r="13" spans="1:8" x14ac:dyDescent="0.2">
      <c r="A13" s="362" t="s">
        <v>149</v>
      </c>
      <c r="B13" s="327"/>
      <c r="C13" s="327"/>
      <c r="D13" s="327"/>
      <c r="E13" s="327"/>
      <c r="F13" s="327"/>
      <c r="G13" s="327"/>
      <c r="H13" s="327"/>
    </row>
    <row r="14" spans="1:8" s="105" customFormat="1" x14ac:dyDescent="0.2">
      <c r="A14" s="596" t="s">
        <v>178</v>
      </c>
      <c r="B14" s="587">
        <v>127.07768999999989</v>
      </c>
      <c r="C14" s="588">
        <v>-4.4658515594273327</v>
      </c>
      <c r="D14" s="589">
        <v>601.37079999999958</v>
      </c>
      <c r="E14" s="588">
        <v>-7.0957670550692704</v>
      </c>
      <c r="F14" s="314">
        <v>1696.6095099999995</v>
      </c>
      <c r="G14" s="588">
        <v>-8.3156494111896837</v>
      </c>
      <c r="H14" s="590">
        <v>5.6661279131866751</v>
      </c>
    </row>
    <row r="15" spans="1:8" s="105" customFormat="1" x14ac:dyDescent="0.2">
      <c r="A15" s="597" t="s">
        <v>557</v>
      </c>
      <c r="B15" s="592">
        <v>6.6586598860700761</v>
      </c>
      <c r="C15" s="593"/>
      <c r="D15" s="594">
        <v>6.6588703755934331</v>
      </c>
      <c r="E15" s="593"/>
      <c r="F15" s="594">
        <v>7.8057312347075856</v>
      </c>
      <c r="G15" s="593"/>
      <c r="H15" s="595"/>
    </row>
    <row r="16" spans="1:8" s="105" customFormat="1" x14ac:dyDescent="0.2">
      <c r="A16" s="598" t="s">
        <v>423</v>
      </c>
      <c r="B16" s="599">
        <v>218.25903999999997</v>
      </c>
      <c r="C16" s="600">
        <v>50.923141156837225</v>
      </c>
      <c r="D16" s="601">
        <v>826.98387999999989</v>
      </c>
      <c r="E16" s="600">
        <v>15.114838058731788</v>
      </c>
      <c r="F16" s="601">
        <v>1863.7371500000002</v>
      </c>
      <c r="G16" s="600">
        <v>5.91345235710134</v>
      </c>
      <c r="H16" s="602">
        <v>6.224280263793867</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96" t="s">
        <v>424</v>
      </c>
      <c r="B19" s="797"/>
      <c r="C19" s="797"/>
      <c r="D19" s="797"/>
      <c r="E19" s="797"/>
      <c r="F19" s="797"/>
      <c r="G19" s="797"/>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90" t="s">
        <v>659</v>
      </c>
      <c r="B21" s="790"/>
      <c r="C21" s="790"/>
      <c r="D21" s="790"/>
      <c r="E21" s="790"/>
      <c r="F21" s="790"/>
      <c r="G21" s="790"/>
      <c r="H21" s="790"/>
    </row>
    <row r="22" spans="1:22" x14ac:dyDescent="0.2">
      <c r="A22" s="790"/>
      <c r="B22" s="790"/>
      <c r="C22" s="790"/>
      <c r="D22" s="790"/>
      <c r="E22" s="790"/>
      <c r="F22" s="790"/>
      <c r="G22" s="790"/>
      <c r="H22" s="790"/>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06" priority="37" operator="between">
      <formula>0</formula>
      <formula>0.5</formula>
    </cfRule>
    <cfRule type="cellIs" dxfId="205" priority="38" operator="between">
      <formula>0</formula>
      <formula>0.49</formula>
    </cfRule>
  </conditionalFormatting>
  <conditionalFormatting sqref="B7:F7">
    <cfRule type="cellIs" dxfId="204" priority="3" operator="equal">
      <formula>0</formula>
    </cfRule>
    <cfRule type="cellIs" dxfId="203" priority="4" operator="between">
      <formula>0</formula>
      <formula>0.5</formula>
    </cfRule>
  </conditionalFormatting>
  <conditionalFormatting sqref="C8">
    <cfRule type="cellIs" dxfId="202" priority="1" operator="equal">
      <formula>0</formula>
    </cfRule>
    <cfRule type="cellIs" dxfId="201" priority="2" operator="between">
      <formula>0</formula>
      <formula>0.5</formula>
    </cfRule>
  </conditionalFormatting>
  <conditionalFormatting sqref="D6">
    <cfRule type="cellIs" dxfId="200" priority="35" operator="between">
      <formula>0</formula>
      <formula>0.5</formula>
    </cfRule>
    <cfRule type="cellIs" dxfId="199" priority="36" operator="between">
      <formula>0</formula>
      <formula>0.49</formula>
    </cfRule>
  </conditionalFormatting>
  <conditionalFormatting sqref="E8">
    <cfRule type="cellIs" dxfId="198" priority="17" operator="between">
      <formula>-0.04999999</formula>
      <formula>-0.00000001</formula>
    </cfRule>
  </conditionalFormatting>
  <conditionalFormatting sqref="E10">
    <cfRule type="cellIs" dxfId="197" priority="7" operator="equal">
      <formula>0</formula>
    </cfRule>
    <cfRule type="cellIs" dxfId="196" priority="8" operator="between">
      <formula>-0.5</formula>
      <formula>0.5</formula>
    </cfRule>
  </conditionalFormatting>
  <conditionalFormatting sqref="G10">
    <cfRule type="cellIs" dxfId="195" priority="5" operator="equal">
      <formula>0</formula>
    </cfRule>
    <cfRule type="cellIs" dxfId="194" priority="6" operator="between">
      <formula>-0.5</formula>
      <formula>0.5</formula>
    </cfRule>
  </conditionalFormatting>
  <conditionalFormatting sqref="H7">
    <cfRule type="cellIs" dxfId="193" priority="13" operator="between">
      <formula>0</formula>
      <formula>0.5</formula>
    </cfRule>
    <cfRule type="cellIs" dxfId="192"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91">
        <f>INDICE!A3</f>
        <v>45808</v>
      </c>
      <c r="C3" s="791"/>
      <c r="D3" s="791">
        <f>INDICE!C3</f>
        <v>0</v>
      </c>
      <c r="E3" s="791"/>
      <c r="F3" s="91"/>
      <c r="G3" s="792" t="s">
        <v>116</v>
      </c>
      <c r="H3" s="792"/>
      <c r="I3" s="792"/>
      <c r="J3" s="792"/>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314.49665999999991</v>
      </c>
      <c r="C5" s="94">
        <v>63.784290000000006</v>
      </c>
      <c r="D5" s="94">
        <v>3.5822600000000002</v>
      </c>
      <c r="E5" s="339">
        <v>381.86320999999992</v>
      </c>
      <c r="F5" s="94"/>
      <c r="G5" s="94">
        <v>3488.0483399999985</v>
      </c>
      <c r="H5" s="94">
        <v>661.4726999999998</v>
      </c>
      <c r="I5" s="94">
        <v>66.036920000000038</v>
      </c>
      <c r="J5" s="339">
        <v>4215.5579599999983</v>
      </c>
    </row>
    <row r="6" spans="1:10" x14ac:dyDescent="0.2">
      <c r="A6" s="364" t="s">
        <v>154</v>
      </c>
      <c r="B6" s="96">
        <v>70.187689999999975</v>
      </c>
      <c r="C6" s="96">
        <v>21.18694</v>
      </c>
      <c r="D6" s="96">
        <v>3.2127900000000005</v>
      </c>
      <c r="E6" s="341">
        <v>94.587419999999966</v>
      </c>
      <c r="F6" s="96"/>
      <c r="G6" s="96">
        <v>834.96487999999874</v>
      </c>
      <c r="H6" s="96">
        <v>263.72093999999993</v>
      </c>
      <c r="I6" s="96">
        <v>87.512460000000019</v>
      </c>
      <c r="J6" s="341">
        <v>1186.1982799999987</v>
      </c>
    </row>
    <row r="7" spans="1:10" x14ac:dyDescent="0.2">
      <c r="A7" s="364" t="s">
        <v>155</v>
      </c>
      <c r="B7" s="96">
        <v>34.630980000000001</v>
      </c>
      <c r="C7" s="96">
        <v>6.7421099999999994</v>
      </c>
      <c r="D7" s="96">
        <v>1.7368699999999999</v>
      </c>
      <c r="E7" s="341">
        <v>43.109960000000001</v>
      </c>
      <c r="F7" s="96"/>
      <c r="G7" s="96">
        <v>397.72984000000008</v>
      </c>
      <c r="H7" s="96">
        <v>77.162419999999997</v>
      </c>
      <c r="I7" s="96">
        <v>33.736529999999988</v>
      </c>
      <c r="J7" s="341">
        <v>508.62879000000009</v>
      </c>
    </row>
    <row r="8" spans="1:10" x14ac:dyDescent="0.2">
      <c r="A8" s="364" t="s">
        <v>156</v>
      </c>
      <c r="B8" s="96">
        <v>30.553100000000001</v>
      </c>
      <c r="C8" s="96">
        <v>3.5953399999999998</v>
      </c>
      <c r="D8" s="96">
        <v>8.3300900000000002</v>
      </c>
      <c r="E8" s="341">
        <v>42.478529999999999</v>
      </c>
      <c r="F8" s="96"/>
      <c r="G8" s="96">
        <v>344.77798999999987</v>
      </c>
      <c r="H8" s="96">
        <v>41.83267</v>
      </c>
      <c r="I8" s="96">
        <v>138.30875000000003</v>
      </c>
      <c r="J8" s="341">
        <v>524.91940999999997</v>
      </c>
    </row>
    <row r="9" spans="1:10" x14ac:dyDescent="0.2">
      <c r="A9" s="364" t="s">
        <v>157</v>
      </c>
      <c r="B9" s="96">
        <v>53.812839999999994</v>
      </c>
      <c r="C9" s="96">
        <v>0</v>
      </c>
      <c r="D9" s="96">
        <v>0</v>
      </c>
      <c r="E9" s="341">
        <v>53.812839999999994</v>
      </c>
      <c r="F9" s="96"/>
      <c r="G9" s="96">
        <v>652.62884999999983</v>
      </c>
      <c r="H9" s="96">
        <v>0</v>
      </c>
      <c r="I9" s="96">
        <v>0</v>
      </c>
      <c r="J9" s="341">
        <v>652.62884999999983</v>
      </c>
    </row>
    <row r="10" spans="1:10" x14ac:dyDescent="0.2">
      <c r="A10" s="364" t="s">
        <v>158</v>
      </c>
      <c r="B10" s="96">
        <v>25.2074</v>
      </c>
      <c r="C10" s="96">
        <v>4.0789800000000005</v>
      </c>
      <c r="D10" s="96">
        <v>7.7480000000000007E-2</v>
      </c>
      <c r="E10" s="341">
        <v>29.363860000000003</v>
      </c>
      <c r="F10" s="96"/>
      <c r="G10" s="96">
        <v>293.9664499999999</v>
      </c>
      <c r="H10" s="96">
        <v>55.547560000000018</v>
      </c>
      <c r="I10" s="96">
        <v>2.14425</v>
      </c>
      <c r="J10" s="341">
        <v>351.65825999999993</v>
      </c>
    </row>
    <row r="11" spans="1:10" x14ac:dyDescent="0.2">
      <c r="A11" s="364" t="s">
        <v>159</v>
      </c>
      <c r="B11" s="96">
        <v>145.18753000000004</v>
      </c>
      <c r="C11" s="96">
        <v>42.955280000000002</v>
      </c>
      <c r="D11" s="96">
        <v>9.1193799999999978</v>
      </c>
      <c r="E11" s="341">
        <v>197.26219000000006</v>
      </c>
      <c r="F11" s="96"/>
      <c r="G11" s="96">
        <v>1667.6744700000004</v>
      </c>
      <c r="H11" s="96">
        <v>585.59065999999984</v>
      </c>
      <c r="I11" s="96">
        <v>169.08281999999994</v>
      </c>
      <c r="J11" s="341">
        <v>2422.3479500000003</v>
      </c>
    </row>
    <row r="12" spans="1:10" x14ac:dyDescent="0.2">
      <c r="A12" s="364" t="s">
        <v>508</v>
      </c>
      <c r="B12" s="96">
        <v>109.59991999999998</v>
      </c>
      <c r="C12" s="96">
        <v>35.158199999999994</v>
      </c>
      <c r="D12" s="96">
        <v>4.3622299999999994</v>
      </c>
      <c r="E12" s="341">
        <v>149.12034999999997</v>
      </c>
      <c r="F12" s="96"/>
      <c r="G12" s="96">
        <v>1273.9844799999996</v>
      </c>
      <c r="H12" s="96">
        <v>465.03410000000014</v>
      </c>
      <c r="I12" s="96">
        <v>130.02401999999998</v>
      </c>
      <c r="J12" s="341">
        <v>1869.0425999999998</v>
      </c>
    </row>
    <row r="13" spans="1:10" x14ac:dyDescent="0.2">
      <c r="A13" s="364" t="s">
        <v>160</v>
      </c>
      <c r="B13" s="96">
        <v>311.8647499999999</v>
      </c>
      <c r="C13" s="96">
        <v>33.088210000000004</v>
      </c>
      <c r="D13" s="96">
        <v>4.5492699999999999</v>
      </c>
      <c r="E13" s="341">
        <v>349.50222999999988</v>
      </c>
      <c r="F13" s="96"/>
      <c r="G13" s="96">
        <v>3469.9540999999995</v>
      </c>
      <c r="H13" s="96">
        <v>457.54125999999997</v>
      </c>
      <c r="I13" s="96">
        <v>95.158529999999914</v>
      </c>
      <c r="J13" s="341">
        <v>4022.6538899999991</v>
      </c>
    </row>
    <row r="14" spans="1:10" x14ac:dyDescent="0.2">
      <c r="A14" s="364" t="s">
        <v>161</v>
      </c>
      <c r="B14" s="96">
        <v>0.84911999999999987</v>
      </c>
      <c r="C14" s="96">
        <v>0</v>
      </c>
      <c r="D14" s="96">
        <v>2.7230000000000001E-2</v>
      </c>
      <c r="E14" s="341">
        <v>0.87634999999999985</v>
      </c>
      <c r="F14" s="96"/>
      <c r="G14" s="96">
        <v>12.002369999999997</v>
      </c>
      <c r="H14" s="96">
        <v>0</v>
      </c>
      <c r="I14" s="96">
        <v>0.51750000000000007</v>
      </c>
      <c r="J14" s="341">
        <v>12.519869999999997</v>
      </c>
    </row>
    <row r="15" spans="1:10" x14ac:dyDescent="0.2">
      <c r="A15" s="364" t="s">
        <v>162</v>
      </c>
      <c r="B15" s="96">
        <v>176.10497000000001</v>
      </c>
      <c r="C15" s="96">
        <v>18.812200000000001</v>
      </c>
      <c r="D15" s="96">
        <v>2.3665400000000005</v>
      </c>
      <c r="E15" s="341">
        <v>197.28370999999999</v>
      </c>
      <c r="F15" s="96"/>
      <c r="G15" s="96">
        <v>2009.0510600000005</v>
      </c>
      <c r="H15" s="96">
        <v>208.95332000000016</v>
      </c>
      <c r="I15" s="96">
        <v>43.40126999999999</v>
      </c>
      <c r="J15" s="341">
        <v>2261.4056500000006</v>
      </c>
    </row>
    <row r="16" spans="1:10" x14ac:dyDescent="0.2">
      <c r="A16" s="364" t="s">
        <v>163</v>
      </c>
      <c r="B16" s="96">
        <v>59.488860000000003</v>
      </c>
      <c r="C16" s="96">
        <v>14.73617</v>
      </c>
      <c r="D16" s="96">
        <v>0.51647999999999994</v>
      </c>
      <c r="E16" s="341">
        <v>74.741510000000005</v>
      </c>
      <c r="F16" s="96"/>
      <c r="G16" s="96">
        <v>676.15395000000046</v>
      </c>
      <c r="H16" s="96">
        <v>147.45771000000002</v>
      </c>
      <c r="I16" s="96">
        <v>13.574260000000002</v>
      </c>
      <c r="J16" s="341">
        <v>837.18592000000046</v>
      </c>
    </row>
    <row r="17" spans="1:10" x14ac:dyDescent="0.2">
      <c r="A17" s="364" t="s">
        <v>164</v>
      </c>
      <c r="B17" s="96">
        <v>115.47145000000002</v>
      </c>
      <c r="C17" s="96">
        <v>26.840200000000003</v>
      </c>
      <c r="D17" s="96">
        <v>9.4587699999999995</v>
      </c>
      <c r="E17" s="341">
        <v>151.77042</v>
      </c>
      <c r="F17" s="96"/>
      <c r="G17" s="96">
        <v>1314.6281400000012</v>
      </c>
      <c r="H17" s="96">
        <v>270.41061000000002</v>
      </c>
      <c r="I17" s="96">
        <v>193.69396000000003</v>
      </c>
      <c r="J17" s="341">
        <v>1778.7327100000011</v>
      </c>
    </row>
    <row r="18" spans="1:10" x14ac:dyDescent="0.2">
      <c r="A18" s="364" t="s">
        <v>165</v>
      </c>
      <c r="B18" s="96">
        <v>13.062899999999999</v>
      </c>
      <c r="C18" s="96">
        <v>3.41472</v>
      </c>
      <c r="D18" s="96">
        <v>0.79269999999999996</v>
      </c>
      <c r="E18" s="341">
        <v>17.270319999999998</v>
      </c>
      <c r="F18" s="96"/>
      <c r="G18" s="96">
        <v>150.80511999999996</v>
      </c>
      <c r="H18" s="96">
        <v>43.326350000000012</v>
      </c>
      <c r="I18" s="96">
        <v>17.99389</v>
      </c>
      <c r="J18" s="341">
        <v>212.12535999999997</v>
      </c>
    </row>
    <row r="19" spans="1:10" x14ac:dyDescent="0.2">
      <c r="A19" s="364" t="s">
        <v>166</v>
      </c>
      <c r="B19" s="96">
        <v>150.38701</v>
      </c>
      <c r="C19" s="96">
        <v>9.0683900000000008</v>
      </c>
      <c r="D19" s="96">
        <v>7.0166400000000007</v>
      </c>
      <c r="E19" s="341">
        <v>166.47203999999999</v>
      </c>
      <c r="F19" s="96"/>
      <c r="G19" s="96">
        <v>1729.3580799999991</v>
      </c>
      <c r="H19" s="96">
        <v>130.96529999999998</v>
      </c>
      <c r="I19" s="96">
        <v>177.85282999999995</v>
      </c>
      <c r="J19" s="341">
        <v>2038.1762099999992</v>
      </c>
    </row>
    <row r="20" spans="1:10" x14ac:dyDescent="0.2">
      <c r="A20" s="364" t="s">
        <v>167</v>
      </c>
      <c r="B20" s="96">
        <v>0.98423000000000005</v>
      </c>
      <c r="C20" s="96">
        <v>0</v>
      </c>
      <c r="D20" s="96">
        <v>0</v>
      </c>
      <c r="E20" s="341">
        <v>0.98423000000000005</v>
      </c>
      <c r="F20" s="96"/>
      <c r="G20" s="96">
        <v>12.98291</v>
      </c>
      <c r="H20" s="96">
        <v>0</v>
      </c>
      <c r="I20" s="96">
        <v>0</v>
      </c>
      <c r="J20" s="341">
        <v>12.98291</v>
      </c>
    </row>
    <row r="21" spans="1:10" x14ac:dyDescent="0.2">
      <c r="A21" s="364" t="s">
        <v>168</v>
      </c>
      <c r="B21" s="96">
        <v>81.691829999999982</v>
      </c>
      <c r="C21" s="96">
        <v>12.66724</v>
      </c>
      <c r="D21" s="96">
        <v>0.55940000000000012</v>
      </c>
      <c r="E21" s="341">
        <v>94.918469999999971</v>
      </c>
      <c r="F21" s="96"/>
      <c r="G21" s="96">
        <v>928.53604999999959</v>
      </c>
      <c r="H21" s="96">
        <v>141.78614999999996</v>
      </c>
      <c r="I21" s="96">
        <v>9.5630599999999983</v>
      </c>
      <c r="J21" s="341">
        <v>1079.8852599999996</v>
      </c>
    </row>
    <row r="22" spans="1:10" x14ac:dyDescent="0.2">
      <c r="A22" s="364" t="s">
        <v>169</v>
      </c>
      <c r="B22" s="96">
        <v>53.544409999999999</v>
      </c>
      <c r="C22" s="96">
        <v>6.9128400000000001</v>
      </c>
      <c r="D22" s="96">
        <v>0.52372000000000007</v>
      </c>
      <c r="E22" s="341">
        <v>60.980969999999999</v>
      </c>
      <c r="F22" s="96"/>
      <c r="G22" s="96">
        <v>653.86805999999967</v>
      </c>
      <c r="H22" s="96">
        <v>92.977409999999963</v>
      </c>
      <c r="I22" s="96">
        <v>11.14298</v>
      </c>
      <c r="J22" s="341">
        <v>757.9884499999996</v>
      </c>
    </row>
    <row r="23" spans="1:10" x14ac:dyDescent="0.2">
      <c r="A23" s="365" t="s">
        <v>170</v>
      </c>
      <c r="B23" s="96">
        <v>142.40284</v>
      </c>
      <c r="C23" s="96">
        <v>13.124590000000001</v>
      </c>
      <c r="D23" s="96">
        <v>2.8603899999999998</v>
      </c>
      <c r="E23" s="341">
        <v>158.38782</v>
      </c>
      <c r="F23" s="96"/>
      <c r="G23" s="96">
        <v>1698.1069500000017</v>
      </c>
      <c r="H23" s="96">
        <v>152.28263000000004</v>
      </c>
      <c r="I23" s="96">
        <v>54.449260000000024</v>
      </c>
      <c r="J23" s="341">
        <v>1904.8388400000019</v>
      </c>
    </row>
    <row r="24" spans="1:10" x14ac:dyDescent="0.2">
      <c r="A24" s="366" t="s">
        <v>426</v>
      </c>
      <c r="B24" s="100">
        <v>1889.5284899999995</v>
      </c>
      <c r="C24" s="100">
        <v>316.16570000000007</v>
      </c>
      <c r="D24" s="100">
        <v>59.092239999999975</v>
      </c>
      <c r="E24" s="100">
        <v>2264.7864299999997</v>
      </c>
      <c r="F24" s="100"/>
      <c r="G24" s="100">
        <v>21609.222090000014</v>
      </c>
      <c r="H24" s="100">
        <v>3796.0617900000002</v>
      </c>
      <c r="I24" s="100">
        <v>1244.193289999999</v>
      </c>
      <c r="J24" s="100">
        <v>26649.477170000013</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8"/>
      <c r="F28" s="79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191" priority="1" stopIfTrue="1" operator="equal">
      <formula>0</formula>
    </cfRule>
  </conditionalFormatting>
  <conditionalFormatting sqref="B6:J23">
    <cfRule type="cellIs" dxfId="190" priority="2" operator="between">
      <formula>0</formula>
      <formula>0.5</formula>
    </cfRule>
    <cfRule type="cellIs" dxfId="189"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9" t="s">
        <v>28</v>
      </c>
      <c r="B1" s="799"/>
      <c r="C1" s="799"/>
      <c r="D1" s="106"/>
      <c r="E1" s="106"/>
      <c r="F1" s="106"/>
      <c r="G1" s="106"/>
      <c r="H1" s="107"/>
    </row>
    <row r="2" spans="1:65" ht="14.1" customHeight="1" x14ac:dyDescent="0.2">
      <c r="A2" s="800"/>
      <c r="B2" s="800"/>
      <c r="C2" s="800"/>
      <c r="D2" s="109"/>
      <c r="E2" s="109"/>
      <c r="F2" s="109"/>
      <c r="H2" s="79" t="s">
        <v>151</v>
      </c>
    </row>
    <row r="3" spans="1:65" s="81" customFormat="1" ht="12.75" x14ac:dyDescent="0.2">
      <c r="A3" s="70"/>
      <c r="B3" s="787">
        <f>INDICE!A3</f>
        <v>45808</v>
      </c>
      <c r="C3" s="788"/>
      <c r="D3" s="788" t="s">
        <v>115</v>
      </c>
      <c r="E3" s="788"/>
      <c r="F3" s="788" t="s">
        <v>116</v>
      </c>
      <c r="G3" s="788"/>
      <c r="H3" s="78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560.00566000000015</v>
      </c>
      <c r="C5" s="111">
        <v>6.1496857697775926</v>
      </c>
      <c r="D5" s="110">
        <v>2551.7858200000005</v>
      </c>
      <c r="E5" s="111">
        <v>6.1164787901493076</v>
      </c>
      <c r="F5" s="110">
        <v>6319.7040399999978</v>
      </c>
      <c r="G5" s="111">
        <v>6.5323973288967068</v>
      </c>
      <c r="H5" s="372">
        <v>22.243468662693889</v>
      </c>
    </row>
    <row r="6" spans="1:65" ht="14.1" customHeight="1" x14ac:dyDescent="0.2">
      <c r="A6" s="107" t="s">
        <v>184</v>
      </c>
      <c r="B6" s="376">
        <v>31.716139999999999</v>
      </c>
      <c r="C6" s="329">
        <v>11.425097377081183</v>
      </c>
      <c r="D6" s="112">
        <v>143.97971999999999</v>
      </c>
      <c r="E6" s="113">
        <v>8.8159205604446971</v>
      </c>
      <c r="F6" s="112">
        <v>356.28838000000007</v>
      </c>
      <c r="G6" s="114">
        <v>8.3490418718994714</v>
      </c>
      <c r="H6" s="373">
        <v>1.2540285692574895</v>
      </c>
    </row>
    <row r="7" spans="1:65" ht="14.1" customHeight="1" x14ac:dyDescent="0.2">
      <c r="A7" s="107" t="s">
        <v>573</v>
      </c>
      <c r="B7" s="341">
        <v>3.2259999999999997E-2</v>
      </c>
      <c r="C7" s="113">
        <v>104.17721518987339</v>
      </c>
      <c r="D7" s="96">
        <v>4.4760000000000008E-2</v>
      </c>
      <c r="E7" s="113">
        <v>-18.276428701844072</v>
      </c>
      <c r="F7" s="96">
        <v>7.8460000000000002E-2</v>
      </c>
      <c r="G7" s="113">
        <v>-9.347198151357599</v>
      </c>
      <c r="H7" s="341">
        <v>2.7615574087468868E-4</v>
      </c>
    </row>
    <row r="8" spans="1:65" ht="14.1" customHeight="1" x14ac:dyDescent="0.2">
      <c r="A8" s="368" t="s">
        <v>185</v>
      </c>
      <c r="B8" s="369">
        <v>591.75406000000021</v>
      </c>
      <c r="C8" s="370">
        <v>6.4225223365718564</v>
      </c>
      <c r="D8" s="369">
        <v>2695.8103000000001</v>
      </c>
      <c r="E8" s="370">
        <v>6.2567351250993024</v>
      </c>
      <c r="F8" s="369">
        <v>6676.0708799999984</v>
      </c>
      <c r="G8" s="371">
        <v>6.6275881024731236</v>
      </c>
      <c r="H8" s="371">
        <v>23.497773387692252</v>
      </c>
    </row>
    <row r="9" spans="1:65" ht="14.1" customHeight="1" x14ac:dyDescent="0.2">
      <c r="A9" s="107" t="s">
        <v>171</v>
      </c>
      <c r="B9" s="376">
        <v>1889.5284900000001</v>
      </c>
      <c r="C9" s="113">
        <v>-2.1429298030314836</v>
      </c>
      <c r="D9" s="112">
        <v>8962.6124600000003</v>
      </c>
      <c r="E9" s="113">
        <v>-1.5172572471426089</v>
      </c>
      <c r="F9" s="112">
        <v>21609.222090000003</v>
      </c>
      <c r="G9" s="114">
        <v>-1.3192085638922217</v>
      </c>
      <c r="H9" s="373">
        <v>76.058000713607427</v>
      </c>
    </row>
    <row r="10" spans="1:65" ht="14.1" customHeight="1" x14ac:dyDescent="0.2">
      <c r="A10" s="107" t="s">
        <v>574</v>
      </c>
      <c r="B10" s="341">
        <v>18.92894999999999</v>
      </c>
      <c r="C10" s="113">
        <v>460.11096316023065</v>
      </c>
      <c r="D10" s="96">
        <v>68.510929999999988</v>
      </c>
      <c r="E10" s="113">
        <v>658.79345614596639</v>
      </c>
      <c r="F10" s="112">
        <v>126.21126</v>
      </c>
      <c r="G10" s="114">
        <v>941.5567160385425</v>
      </c>
      <c r="H10" s="320">
        <v>0.4442258987003308</v>
      </c>
    </row>
    <row r="11" spans="1:65" ht="14.1" customHeight="1" x14ac:dyDescent="0.2">
      <c r="A11" s="368" t="s">
        <v>446</v>
      </c>
      <c r="B11" s="369">
        <v>1908.4574400000001</v>
      </c>
      <c r="C11" s="772">
        <v>-1.3352999780859831</v>
      </c>
      <c r="D11" s="369">
        <v>9031.1233900000025</v>
      </c>
      <c r="E11" s="370">
        <v>-0.86280269846909596</v>
      </c>
      <c r="F11" s="369">
        <v>21735.433350000003</v>
      </c>
      <c r="G11" s="371">
        <v>-0.79774620952929376</v>
      </c>
      <c r="H11" s="371">
        <v>76.502226612307751</v>
      </c>
    </row>
    <row r="12" spans="1:65" ht="14.1" customHeight="1" x14ac:dyDescent="0.2">
      <c r="A12" s="106" t="s">
        <v>427</v>
      </c>
      <c r="B12" s="116">
        <v>2500.2115000000003</v>
      </c>
      <c r="C12" s="737">
        <v>0.39687180334538497</v>
      </c>
      <c r="D12" s="116">
        <v>11726.933690000003</v>
      </c>
      <c r="E12" s="737">
        <v>0.68807746617516397</v>
      </c>
      <c r="F12" s="116">
        <v>28411.504229999999</v>
      </c>
      <c r="G12" s="727">
        <v>0.85254273207749665</v>
      </c>
      <c r="H12" s="117">
        <v>100</v>
      </c>
    </row>
    <row r="13" spans="1:65" ht="14.1" customHeight="1" x14ac:dyDescent="0.2">
      <c r="A13" s="118" t="s">
        <v>186</v>
      </c>
      <c r="B13" s="119">
        <v>4949.367830000001</v>
      </c>
      <c r="C13" s="119"/>
      <c r="D13" s="119">
        <v>24515.401812617143</v>
      </c>
      <c r="E13" s="119"/>
      <c r="F13" s="119">
        <v>59515.641462617139</v>
      </c>
      <c r="G13" s="120"/>
      <c r="H13" s="121"/>
    </row>
    <row r="14" spans="1:65" ht="14.1" customHeight="1" x14ac:dyDescent="0.2">
      <c r="A14" s="122" t="s">
        <v>187</v>
      </c>
      <c r="B14" s="377">
        <v>50.515774658033443</v>
      </c>
      <c r="C14" s="123"/>
      <c r="D14" s="123">
        <v>47.834964238540842</v>
      </c>
      <c r="E14" s="123"/>
      <c r="F14" s="123">
        <v>47.737877861647149</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88" priority="48" operator="between">
      <formula>0</formula>
      <formula>0.5</formula>
    </cfRule>
    <cfRule type="cellIs" dxfId="187" priority="49" operator="between">
      <formula>0</formula>
      <formula>0.49</formula>
    </cfRule>
  </conditionalFormatting>
  <conditionalFormatting sqref="B10">
    <cfRule type="cellIs" dxfId="186" priority="22" operator="equal">
      <formula>0</formula>
    </cfRule>
    <cfRule type="cellIs" dxfId="185" priority="23" operator="between">
      <formula>0</formula>
      <formula>0.5</formula>
    </cfRule>
    <cfRule type="cellIs" dxfId="184" priority="24" operator="between">
      <formula>0</formula>
      <formula>0.49</formula>
    </cfRule>
  </conditionalFormatting>
  <conditionalFormatting sqref="B7:C7 E7">
    <cfRule type="cellIs" dxfId="183" priority="39" operator="equal">
      <formula>0</formula>
    </cfRule>
  </conditionalFormatting>
  <conditionalFormatting sqref="C6">
    <cfRule type="cellIs" dxfId="182" priority="11" operator="between">
      <formula>-0.05</formula>
      <formula>0</formula>
    </cfRule>
    <cfRule type="cellIs" dxfId="181" priority="12" operator="between">
      <formula>0</formula>
      <formula>0.5</formula>
    </cfRule>
  </conditionalFormatting>
  <conditionalFormatting sqref="C11">
    <cfRule type="cellIs" dxfId="180" priority="1" operator="equal">
      <formula>0</formula>
    </cfRule>
    <cfRule type="cellIs" dxfId="179" priority="2" operator="between">
      <formula>0</formula>
      <formula>0.5</formula>
    </cfRule>
  </conditionalFormatting>
  <conditionalFormatting sqref="C12">
    <cfRule type="cellIs" dxfId="178" priority="4" operator="between">
      <formula>-0.1</formula>
      <formula>0.0999999999</formula>
    </cfRule>
  </conditionalFormatting>
  <conditionalFormatting sqref="D7">
    <cfRule type="cellIs" dxfId="177" priority="7" operator="between">
      <formula>0</formula>
      <formula>0.5</formula>
    </cfRule>
    <cfRule type="cellIs" dxfId="176" priority="8" operator="between">
      <formula>0</formula>
      <formula>0.49</formula>
    </cfRule>
  </conditionalFormatting>
  <conditionalFormatting sqref="D10">
    <cfRule type="cellIs" dxfId="175" priority="17" operator="equal">
      <formula>0</formula>
    </cfRule>
    <cfRule type="cellIs" dxfId="174" priority="18" operator="between">
      <formula>0</formula>
      <formula>0.5</formula>
    </cfRule>
    <cfRule type="cellIs" dxfId="173" priority="19" operator="between">
      <formula>0</formula>
      <formula>0.49</formula>
    </cfRule>
  </conditionalFormatting>
  <conditionalFormatting sqref="E11">
    <cfRule type="cellIs" dxfId="172" priority="25" operator="between">
      <formula>-0.04999999</formula>
      <formula>-0.00000001</formula>
    </cfRule>
  </conditionalFormatting>
  <conditionalFormatting sqref="E12">
    <cfRule type="cellIs" dxfId="171" priority="3" operator="between">
      <formula>-0.1</formula>
      <formula>0.0999999999</formula>
    </cfRule>
  </conditionalFormatting>
  <conditionalFormatting sqref="F7">
    <cfRule type="cellIs" dxfId="170" priority="44" operator="between">
      <formula>0</formula>
      <formula>0.5</formula>
    </cfRule>
    <cfRule type="cellIs" dxfId="169" priority="45" operator="between">
      <formula>0</formula>
      <formula>0.49</formula>
    </cfRule>
  </conditionalFormatting>
  <conditionalFormatting sqref="G12">
    <cfRule type="cellIs" dxfId="168" priority="5" operator="between">
      <formula>-0.5</formula>
      <formula>0.5</formula>
    </cfRule>
    <cfRule type="cellIs" dxfId="167" priority="6" operator="between">
      <formula>0</formula>
      <formula>0.49</formula>
    </cfRule>
  </conditionalFormatting>
  <conditionalFormatting sqref="H7">
    <cfRule type="cellIs" dxfId="166" priority="42" operator="between">
      <formula>0</formula>
      <formula>0.5</formula>
    </cfRule>
    <cfRule type="cellIs" dxfId="165"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801" t="s">
        <v>26</v>
      </c>
      <c r="B1" s="801"/>
      <c r="C1" s="801"/>
      <c r="D1" s="801"/>
      <c r="E1" s="801"/>
      <c r="F1" s="126"/>
      <c r="G1" s="126"/>
      <c r="H1" s="126"/>
      <c r="I1" s="126"/>
      <c r="J1" s="126"/>
      <c r="K1" s="126"/>
      <c r="L1" s="126"/>
      <c r="M1" s="126"/>
      <c r="N1" s="126"/>
    </row>
    <row r="2" spans="1:14" x14ac:dyDescent="0.2">
      <c r="A2" s="801"/>
      <c r="B2" s="802"/>
      <c r="C2" s="802"/>
      <c r="D2" s="802"/>
      <c r="E2" s="802"/>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t="s">
        <v>505</v>
      </c>
      <c r="I3" s="145">
        <v>2025</v>
      </c>
      <c r="J3" s="145" t="s">
        <v>505</v>
      </c>
      <c r="K3" s="145" t="s">
        <v>505</v>
      </c>
      <c r="L3" s="145" t="s">
        <v>505</v>
      </c>
      <c r="M3" s="145" t="s">
        <v>505</v>
      </c>
    </row>
    <row r="4" spans="1:14" x14ac:dyDescent="0.2">
      <c r="A4" s="128"/>
      <c r="B4" s="467">
        <v>45473</v>
      </c>
      <c r="C4" s="467">
        <v>45504</v>
      </c>
      <c r="D4" s="467">
        <v>45535</v>
      </c>
      <c r="E4" s="467">
        <v>45565</v>
      </c>
      <c r="F4" s="467">
        <v>45596</v>
      </c>
      <c r="G4" s="467">
        <v>45626</v>
      </c>
      <c r="H4" s="467">
        <v>45657</v>
      </c>
      <c r="I4" s="467">
        <v>45688</v>
      </c>
      <c r="J4" s="467">
        <v>45716</v>
      </c>
      <c r="K4" s="467">
        <v>45747</v>
      </c>
      <c r="L4" s="467">
        <v>45777</v>
      </c>
      <c r="M4" s="467">
        <v>45808</v>
      </c>
    </row>
    <row r="5" spans="1:14" x14ac:dyDescent="0.2">
      <c r="A5" s="129" t="s">
        <v>188</v>
      </c>
      <c r="B5" s="130">
        <v>21.368820000000024</v>
      </c>
      <c r="C5" s="130">
        <v>27.629770000000004</v>
      </c>
      <c r="D5" s="130">
        <v>26.004530000000035</v>
      </c>
      <c r="E5" s="130">
        <v>19.771770000000004</v>
      </c>
      <c r="F5" s="130">
        <v>20.340309999999999</v>
      </c>
      <c r="G5" s="130">
        <v>13.958130000000024</v>
      </c>
      <c r="H5" s="130">
        <v>17.186330000000002</v>
      </c>
      <c r="I5" s="130">
        <v>13.752490000000007</v>
      </c>
      <c r="J5" s="130">
        <v>13.854449999999995</v>
      </c>
      <c r="K5" s="130">
        <v>13.793409999999993</v>
      </c>
      <c r="L5" s="130">
        <v>14.690729999999995</v>
      </c>
      <c r="M5" s="130">
        <v>15.548040000000004</v>
      </c>
    </row>
    <row r="6" spans="1:14" x14ac:dyDescent="0.2">
      <c r="A6" s="131" t="s">
        <v>429</v>
      </c>
      <c r="B6" s="132">
        <v>173.6566999999998</v>
      </c>
      <c r="C6" s="132">
        <v>170.82307999999983</v>
      </c>
      <c r="D6" s="132">
        <v>169.06758000000016</v>
      </c>
      <c r="E6" s="132">
        <v>141.24863999999988</v>
      </c>
      <c r="F6" s="132">
        <v>124.16540999999992</v>
      </c>
      <c r="G6" s="132">
        <v>118.49050000000001</v>
      </c>
      <c r="H6" s="132">
        <v>197.78680000000003</v>
      </c>
      <c r="I6" s="132">
        <v>118.8194699999999</v>
      </c>
      <c r="J6" s="132">
        <v>116.55414999999998</v>
      </c>
      <c r="K6" s="132">
        <v>117.28383999999998</v>
      </c>
      <c r="L6" s="132">
        <v>121.63564999999991</v>
      </c>
      <c r="M6" s="132">
        <v>127.07768999999989</v>
      </c>
    </row>
    <row r="7" spans="1:14" ht="15.75" customHeight="1" x14ac:dyDescent="0.2">
      <c r="A7" s="129"/>
      <c r="B7" s="130"/>
      <c r="C7" s="130"/>
      <c r="D7" s="130"/>
      <c r="E7" s="130"/>
      <c r="F7" s="130"/>
      <c r="G7" s="130"/>
      <c r="H7" s="130"/>
      <c r="I7" s="130"/>
      <c r="J7" s="130"/>
      <c r="K7" s="130"/>
      <c r="L7" s="803" t="s">
        <v>220</v>
      </c>
      <c r="M7" s="803"/>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0.23957959387803085</v>
      </c>
      <c r="D4" s="558">
        <v>1.6144750916250628</v>
      </c>
    </row>
    <row r="5" spans="1:4" x14ac:dyDescent="0.2">
      <c r="A5" s="539" t="s">
        <v>127</v>
      </c>
      <c r="B5" s="558">
        <v>-0.17442860894033926</v>
      </c>
      <c r="C5" s="558">
        <v>0.69565729141649768</v>
      </c>
      <c r="D5" s="558">
        <v>1.4143357247500521</v>
      </c>
    </row>
    <row r="6" spans="1:4" x14ac:dyDescent="0.2">
      <c r="A6" s="539" t="s">
        <v>128</v>
      </c>
      <c r="B6" s="558">
        <v>0.92377587420843432</v>
      </c>
      <c r="C6" s="558">
        <v>-0.24771766610942683</v>
      </c>
      <c r="D6" s="558">
        <v>1.6888106856438732</v>
      </c>
    </row>
    <row r="7" spans="1:4" x14ac:dyDescent="0.2">
      <c r="A7" s="539" t="s">
        <v>129</v>
      </c>
      <c r="B7" s="558">
        <v>-0.63980279740865431</v>
      </c>
      <c r="C7" s="558">
        <v>0.94365501083420522</v>
      </c>
      <c r="D7" s="558">
        <v>1.1530536099696889</v>
      </c>
    </row>
    <row r="8" spans="1:4" x14ac:dyDescent="0.2">
      <c r="A8" s="539" t="s">
        <v>130</v>
      </c>
      <c r="B8" s="558">
        <v>-1.1938379277701996</v>
      </c>
      <c r="C8" s="558">
        <v>1.3375684305118001</v>
      </c>
      <c r="D8" s="558">
        <v>0.85254273207749653</v>
      </c>
    </row>
    <row r="9" spans="1:4" x14ac:dyDescent="0.2">
      <c r="A9" s="539" t="s">
        <v>131</v>
      </c>
      <c r="B9" s="558">
        <v>-1.0259154362552592</v>
      </c>
      <c r="C9" s="558">
        <v>0.7293379798637627</v>
      </c>
      <c r="D9" s="560" t="s">
        <v>505</v>
      </c>
    </row>
    <row r="10" spans="1:4" x14ac:dyDescent="0.2">
      <c r="A10" s="539" t="s">
        <v>132</v>
      </c>
      <c r="B10" s="558">
        <v>-0.55058754117393982</v>
      </c>
      <c r="C10" s="558">
        <v>0.73260463057151537</v>
      </c>
      <c r="D10" s="558" t="s">
        <v>505</v>
      </c>
    </row>
    <row r="11" spans="1:4" x14ac:dyDescent="0.2">
      <c r="A11" s="539" t="s">
        <v>133</v>
      </c>
      <c r="B11" s="558">
        <v>-0.9257056648933385</v>
      </c>
      <c r="C11" s="558">
        <v>1.6248754308690965</v>
      </c>
      <c r="D11" s="558" t="s">
        <v>505</v>
      </c>
    </row>
    <row r="12" spans="1:4" x14ac:dyDescent="0.2">
      <c r="A12" s="539" t="s">
        <v>134</v>
      </c>
      <c r="B12" s="558">
        <v>-0.84062317137969289</v>
      </c>
      <c r="C12" s="558">
        <v>1.9194689291349603</v>
      </c>
      <c r="D12" s="558" t="s">
        <v>505</v>
      </c>
    </row>
    <row r="13" spans="1:4" x14ac:dyDescent="0.2">
      <c r="A13" s="539" t="s">
        <v>135</v>
      </c>
      <c r="B13" s="558">
        <v>-0.20866131985976027</v>
      </c>
      <c r="C13" s="558">
        <v>1.9206350387938944</v>
      </c>
      <c r="D13" s="558" t="s">
        <v>505</v>
      </c>
    </row>
    <row r="14" spans="1:4" x14ac:dyDescent="0.2">
      <c r="A14" s="539" t="s">
        <v>136</v>
      </c>
      <c r="B14" s="558">
        <v>0.2931428980516449</v>
      </c>
      <c r="C14" s="558">
        <v>1.6497316343887696</v>
      </c>
      <c r="D14" s="560" t="s">
        <v>505</v>
      </c>
    </row>
    <row r="15" spans="1:4" x14ac:dyDescent="0.2">
      <c r="A15" s="540" t="s">
        <v>137</v>
      </c>
      <c r="B15" s="445">
        <v>-1.0343127624332922</v>
      </c>
      <c r="C15" s="445">
        <v>2.52779402605369</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9" t="s">
        <v>33</v>
      </c>
      <c r="B1" s="799"/>
      <c r="C1" s="799"/>
      <c r="D1" s="106"/>
      <c r="E1" s="106"/>
      <c r="F1" s="106"/>
      <c r="G1" s="106"/>
    </row>
    <row r="2" spans="1:13" ht="14.1" customHeight="1" x14ac:dyDescent="0.2">
      <c r="A2" s="800"/>
      <c r="B2" s="800"/>
      <c r="C2" s="800"/>
      <c r="D2" s="109"/>
      <c r="E2" s="109"/>
      <c r="F2" s="109"/>
      <c r="G2" s="79" t="s">
        <v>151</v>
      </c>
    </row>
    <row r="3" spans="1:13" ht="14.1" customHeight="1" x14ac:dyDescent="0.2">
      <c r="A3" s="134"/>
      <c r="B3" s="804">
        <f>INDICE!A3</f>
        <v>45808</v>
      </c>
      <c r="C3" s="805"/>
      <c r="D3" s="805" t="s">
        <v>115</v>
      </c>
      <c r="E3" s="805"/>
      <c r="F3" s="805" t="s">
        <v>116</v>
      </c>
      <c r="G3" s="805"/>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569.33114</v>
      </c>
      <c r="C5" s="115">
        <v>22.422919999999994</v>
      </c>
      <c r="D5" s="112">
        <v>2592.5519600000002</v>
      </c>
      <c r="E5" s="112">
        <v>103.25834000000005</v>
      </c>
      <c r="F5" s="112">
        <v>6392.2364499999994</v>
      </c>
      <c r="G5" s="112">
        <v>283.83443</v>
      </c>
      <c r="L5" s="137"/>
      <c r="M5" s="137"/>
    </row>
    <row r="6" spans="1:13" ht="14.1" customHeight="1" x14ac:dyDescent="0.2">
      <c r="A6" s="107" t="s">
        <v>192</v>
      </c>
      <c r="B6" s="112">
        <v>1464.3704099999998</v>
      </c>
      <c r="C6" s="112">
        <v>444.08703000000037</v>
      </c>
      <c r="D6" s="112">
        <v>6879.1011700000017</v>
      </c>
      <c r="E6" s="112">
        <v>2152.0222200000012</v>
      </c>
      <c r="F6" s="112">
        <v>16637.481610000003</v>
      </c>
      <c r="G6" s="112">
        <v>5097.9517400000013</v>
      </c>
      <c r="L6" s="137"/>
      <c r="M6" s="137"/>
    </row>
    <row r="7" spans="1:13" ht="14.1" customHeight="1" x14ac:dyDescent="0.2">
      <c r="A7" s="118" t="s">
        <v>186</v>
      </c>
      <c r="B7" s="119">
        <v>2033.7015499999998</v>
      </c>
      <c r="C7" s="119">
        <v>466.50995000000034</v>
      </c>
      <c r="D7" s="119">
        <v>9471.6531300000024</v>
      </c>
      <c r="E7" s="119">
        <v>2255.2805600000011</v>
      </c>
      <c r="F7" s="119">
        <v>23029.718060000003</v>
      </c>
      <c r="G7" s="119">
        <v>5381.7861700000012</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91">
        <f>INDICE!A3</f>
        <v>45808</v>
      </c>
      <c r="C3" s="791"/>
      <c r="D3" s="791">
        <f>INDICE!C3</f>
        <v>0</v>
      </c>
      <c r="E3" s="791"/>
      <c r="F3" s="91"/>
      <c r="G3" s="792" t="s">
        <v>116</v>
      </c>
      <c r="H3" s="792"/>
      <c r="I3" s="792"/>
      <c r="J3" s="792"/>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88.380529999999993</v>
      </c>
      <c r="C5" s="94">
        <f>'GNA CCAA'!C5</f>
        <v>3.7957500000000008</v>
      </c>
      <c r="D5" s="94">
        <f>'GO CCAA'!B5</f>
        <v>314.49665999999991</v>
      </c>
      <c r="E5" s="339">
        <f>SUM(B5:D5)</f>
        <v>406.67293999999993</v>
      </c>
      <c r="F5" s="94"/>
      <c r="G5" s="94">
        <f>'GNA CCAA'!F5</f>
        <v>973.99568999999894</v>
      </c>
      <c r="H5" s="94">
        <f>'GNA CCAA'!G5</f>
        <v>40.404209999999992</v>
      </c>
      <c r="I5" s="94">
        <f>'GO CCAA'!G5</f>
        <v>3488.0483399999985</v>
      </c>
      <c r="J5" s="339">
        <f>SUM(G5:I5)</f>
        <v>4502.4482399999979</v>
      </c>
    </row>
    <row r="6" spans="1:13" x14ac:dyDescent="0.2">
      <c r="A6" s="364" t="s">
        <v>154</v>
      </c>
      <c r="B6" s="96">
        <f>'GNA CCAA'!B6</f>
        <v>15.487769999999999</v>
      </c>
      <c r="C6" s="96">
        <f>'GNA CCAA'!C6</f>
        <v>0.6547099999999999</v>
      </c>
      <c r="D6" s="96">
        <f>'GO CCAA'!B6</f>
        <v>70.187689999999975</v>
      </c>
      <c r="E6" s="341">
        <f>SUM(B6:D6)</f>
        <v>86.330169999999981</v>
      </c>
      <c r="F6" s="96"/>
      <c r="G6" s="96">
        <f>'GNA CCAA'!F6</f>
        <v>178.84985000000006</v>
      </c>
      <c r="H6" s="96">
        <f>'GNA CCAA'!G6</f>
        <v>7.4500900000000074</v>
      </c>
      <c r="I6" s="96">
        <f>'GO CCAA'!G6</f>
        <v>834.96487999999874</v>
      </c>
      <c r="J6" s="341">
        <f t="shared" ref="J6:J24" si="0">SUM(G6:I6)</f>
        <v>1021.2648199999988</v>
      </c>
    </row>
    <row r="7" spans="1:13" x14ac:dyDescent="0.2">
      <c r="A7" s="364" t="s">
        <v>155</v>
      </c>
      <c r="B7" s="96">
        <f>'GNA CCAA'!B7</f>
        <v>9.5914599999999997</v>
      </c>
      <c r="C7" s="96">
        <f>'GNA CCAA'!C7</f>
        <v>0.59680999999999995</v>
      </c>
      <c r="D7" s="96">
        <f>'GO CCAA'!B7</f>
        <v>34.630980000000001</v>
      </c>
      <c r="E7" s="341">
        <f t="shared" ref="E7:E24" si="1">SUM(B7:D7)</f>
        <v>44.819249999999997</v>
      </c>
      <c r="F7" s="96"/>
      <c r="G7" s="96">
        <f>'GNA CCAA'!F7</f>
        <v>111.24057000000002</v>
      </c>
      <c r="H7" s="96">
        <f>'GNA CCAA'!G7</f>
        <v>6.4884800000000018</v>
      </c>
      <c r="I7" s="96">
        <f>'GO CCAA'!G7</f>
        <v>397.72984000000008</v>
      </c>
      <c r="J7" s="341">
        <f t="shared" si="0"/>
        <v>515.45889000000011</v>
      </c>
    </row>
    <row r="8" spans="1:13" x14ac:dyDescent="0.2">
      <c r="A8" s="364" t="s">
        <v>156</v>
      </c>
      <c r="B8" s="96">
        <f>'GNA CCAA'!B8</f>
        <v>24.358170000000001</v>
      </c>
      <c r="C8" s="96">
        <f>'GNA CCAA'!C8</f>
        <v>1.12696</v>
      </c>
      <c r="D8" s="96">
        <f>'GO CCAA'!B8</f>
        <v>30.553100000000001</v>
      </c>
      <c r="E8" s="341">
        <f t="shared" si="1"/>
        <v>56.038229999999999</v>
      </c>
      <c r="F8" s="96"/>
      <c r="G8" s="96">
        <f>'GNA CCAA'!F8</f>
        <v>266.53778000000005</v>
      </c>
      <c r="H8" s="96">
        <f>'GNA CCAA'!G8</f>
        <v>11.860519999999999</v>
      </c>
      <c r="I8" s="96">
        <f>'GO CCAA'!G8</f>
        <v>344.77798999999987</v>
      </c>
      <c r="J8" s="341">
        <f t="shared" si="0"/>
        <v>623.17628999999988</v>
      </c>
    </row>
    <row r="9" spans="1:13" x14ac:dyDescent="0.2">
      <c r="A9" s="364" t="s">
        <v>157</v>
      </c>
      <c r="B9" s="96">
        <f>'GNA CCAA'!B9</f>
        <v>36.94556</v>
      </c>
      <c r="C9" s="96">
        <f>'GNA CCAA'!C9</f>
        <v>8.8963099999999979</v>
      </c>
      <c r="D9" s="96">
        <f>'GO CCAA'!B9</f>
        <v>53.812839999999994</v>
      </c>
      <c r="E9" s="341">
        <f t="shared" si="1"/>
        <v>99.654709999999994</v>
      </c>
      <c r="F9" s="96"/>
      <c r="G9" s="96">
        <f>'GNA CCAA'!F9</f>
        <v>446.56772000000052</v>
      </c>
      <c r="H9" s="96">
        <f>'GNA CCAA'!G9</f>
        <v>101.58103000000001</v>
      </c>
      <c r="I9" s="96">
        <f>'GO CCAA'!G9</f>
        <v>652.62884999999983</v>
      </c>
      <c r="J9" s="341">
        <f t="shared" si="0"/>
        <v>1200.7776000000003</v>
      </c>
    </row>
    <row r="10" spans="1:13" x14ac:dyDescent="0.2">
      <c r="A10" s="364" t="s">
        <v>158</v>
      </c>
      <c r="B10" s="96">
        <f>'GNA CCAA'!B10</f>
        <v>7.5539100000000001</v>
      </c>
      <c r="C10" s="96">
        <f>'GNA CCAA'!C10</f>
        <v>0.32250000000000006</v>
      </c>
      <c r="D10" s="96">
        <f>'GO CCAA'!B10</f>
        <v>25.2074</v>
      </c>
      <c r="E10" s="341">
        <f t="shared" si="1"/>
        <v>33.08381</v>
      </c>
      <c r="F10" s="96"/>
      <c r="G10" s="96">
        <f>'GNA CCAA'!F10</f>
        <v>87.082749999999947</v>
      </c>
      <c r="H10" s="96">
        <f>'GNA CCAA'!G10</f>
        <v>3.6185199999999984</v>
      </c>
      <c r="I10" s="96">
        <f>'GO CCAA'!G10</f>
        <v>293.9664499999999</v>
      </c>
      <c r="J10" s="341">
        <f t="shared" si="0"/>
        <v>384.66771999999986</v>
      </c>
    </row>
    <row r="11" spans="1:13" x14ac:dyDescent="0.2">
      <c r="A11" s="364" t="s">
        <v>159</v>
      </c>
      <c r="B11" s="96">
        <f>'GNA CCAA'!B11</f>
        <v>29.664350000000002</v>
      </c>
      <c r="C11" s="96">
        <f>'GNA CCAA'!C11</f>
        <v>1.4636800000000003</v>
      </c>
      <c r="D11" s="96">
        <f>'GO CCAA'!B11</f>
        <v>145.18753000000004</v>
      </c>
      <c r="E11" s="341">
        <f t="shared" si="1"/>
        <v>176.31556000000003</v>
      </c>
      <c r="F11" s="96"/>
      <c r="G11" s="96">
        <f>'GNA CCAA'!F11</f>
        <v>349.36073999999968</v>
      </c>
      <c r="H11" s="96">
        <f>'GNA CCAA'!G11</f>
        <v>17.780030000000028</v>
      </c>
      <c r="I11" s="96">
        <f>'GO CCAA'!G11</f>
        <v>1667.6744700000004</v>
      </c>
      <c r="J11" s="341">
        <f t="shared" si="0"/>
        <v>2034.8152400000001</v>
      </c>
    </row>
    <row r="12" spans="1:13" x14ac:dyDescent="0.2">
      <c r="A12" s="364" t="s">
        <v>508</v>
      </c>
      <c r="B12" s="96">
        <f>'GNA CCAA'!B12</f>
        <v>24.127430000000004</v>
      </c>
      <c r="C12" s="96">
        <f>'GNA CCAA'!C12</f>
        <v>0.82177999999999995</v>
      </c>
      <c r="D12" s="96">
        <f>'GO CCAA'!B12</f>
        <v>109.59991999999998</v>
      </c>
      <c r="E12" s="341">
        <f t="shared" si="1"/>
        <v>134.54912999999999</v>
      </c>
      <c r="F12" s="96"/>
      <c r="G12" s="96">
        <f>'GNA CCAA'!F12</f>
        <v>269.31284999999974</v>
      </c>
      <c r="H12" s="96">
        <f>'GNA CCAA'!G12</f>
        <v>9.6414500000000025</v>
      </c>
      <c r="I12" s="96">
        <f>'GO CCAA'!G12</f>
        <v>1273.9844799999996</v>
      </c>
      <c r="J12" s="341">
        <f t="shared" si="0"/>
        <v>1552.9387799999995</v>
      </c>
    </row>
    <row r="13" spans="1:13" x14ac:dyDescent="0.2">
      <c r="A13" s="364" t="s">
        <v>160</v>
      </c>
      <c r="B13" s="96">
        <f>'GNA CCAA'!B13</f>
        <v>99.149450000000016</v>
      </c>
      <c r="C13" s="96">
        <f>'GNA CCAA'!C13</f>
        <v>4.568760000000001</v>
      </c>
      <c r="D13" s="96">
        <f>'GO CCAA'!B13</f>
        <v>311.8647499999999</v>
      </c>
      <c r="E13" s="341">
        <f t="shared" si="1"/>
        <v>415.5829599999999</v>
      </c>
      <c r="F13" s="96"/>
      <c r="G13" s="96">
        <f>'GNA CCAA'!F13</f>
        <v>1113.7812699999997</v>
      </c>
      <c r="H13" s="96">
        <f>'GNA CCAA'!G13</f>
        <v>52.310209999999991</v>
      </c>
      <c r="I13" s="96">
        <f>'GO CCAA'!G13</f>
        <v>3469.9540999999995</v>
      </c>
      <c r="J13" s="341">
        <f t="shared" si="0"/>
        <v>4636.0455799999991</v>
      </c>
    </row>
    <row r="14" spans="1:13" x14ac:dyDescent="0.2">
      <c r="A14" s="364" t="s">
        <v>161</v>
      </c>
      <c r="B14" s="96">
        <f>'GNA CCAA'!B14</f>
        <v>0.51796000000000009</v>
      </c>
      <c r="C14" s="96">
        <f>'GNA CCAA'!C14</f>
        <v>0.10953</v>
      </c>
      <c r="D14" s="96">
        <f>'GO CCAA'!B14</f>
        <v>0.84911999999999987</v>
      </c>
      <c r="E14" s="341">
        <f t="shared" si="1"/>
        <v>1.47661</v>
      </c>
      <c r="F14" s="96"/>
      <c r="G14" s="96">
        <f>'GNA CCAA'!F14</f>
        <v>6.0792600000000006</v>
      </c>
      <c r="H14" s="96">
        <f>'GNA CCAA'!G14</f>
        <v>0.75882000000000005</v>
      </c>
      <c r="I14" s="96">
        <f>'GO CCAA'!G14</f>
        <v>12.002369999999997</v>
      </c>
      <c r="J14" s="341">
        <f t="shared" si="0"/>
        <v>18.840449999999997</v>
      </c>
    </row>
    <row r="15" spans="1:13" x14ac:dyDescent="0.2">
      <c r="A15" s="364" t="s">
        <v>162</v>
      </c>
      <c r="B15" s="96">
        <f>'GNA CCAA'!B15</f>
        <v>64.726810000000015</v>
      </c>
      <c r="C15" s="96">
        <f>'GNA CCAA'!C15</f>
        <v>2.5884100000000001</v>
      </c>
      <c r="D15" s="96">
        <f>'GO CCAA'!B15</f>
        <v>176.10497000000001</v>
      </c>
      <c r="E15" s="341">
        <f t="shared" si="1"/>
        <v>243.42019000000002</v>
      </c>
      <c r="F15" s="96"/>
      <c r="G15" s="96">
        <f>'GNA CCAA'!F15</f>
        <v>726.59080000000029</v>
      </c>
      <c r="H15" s="96">
        <f>'GNA CCAA'!G15</f>
        <v>29.51434999999999</v>
      </c>
      <c r="I15" s="96">
        <f>'GO CCAA'!G15</f>
        <v>2009.0510600000005</v>
      </c>
      <c r="J15" s="341">
        <f t="shared" si="0"/>
        <v>2765.156210000001</v>
      </c>
      <c r="L15" s="92"/>
      <c r="M15" s="92"/>
    </row>
    <row r="16" spans="1:13" x14ac:dyDescent="0.2">
      <c r="A16" s="364" t="s">
        <v>163</v>
      </c>
      <c r="B16" s="96">
        <f>'GNA CCAA'!B16</f>
        <v>10.755280000000001</v>
      </c>
      <c r="C16" s="96">
        <f>'GNA CCAA'!C16</f>
        <v>0.35875000000000001</v>
      </c>
      <c r="D16" s="96">
        <f>'GO CCAA'!B16</f>
        <v>59.488860000000003</v>
      </c>
      <c r="E16" s="341">
        <f t="shared" si="1"/>
        <v>70.602890000000002</v>
      </c>
      <c r="F16" s="96"/>
      <c r="G16" s="96">
        <f>'GNA CCAA'!F16</f>
        <v>117.86947000000011</v>
      </c>
      <c r="H16" s="96">
        <f>'GNA CCAA'!G16</f>
        <v>3.747650000000001</v>
      </c>
      <c r="I16" s="96">
        <f>'GO CCAA'!G16</f>
        <v>676.15395000000046</v>
      </c>
      <c r="J16" s="341">
        <f t="shared" si="0"/>
        <v>797.77107000000058</v>
      </c>
    </row>
    <row r="17" spans="1:10" x14ac:dyDescent="0.2">
      <c r="A17" s="364" t="s">
        <v>164</v>
      </c>
      <c r="B17" s="96">
        <f>'GNA CCAA'!B17</f>
        <v>26.924659999999999</v>
      </c>
      <c r="C17" s="96">
        <f>'GNA CCAA'!C17</f>
        <v>1.3837600000000001</v>
      </c>
      <c r="D17" s="96">
        <f>'GO CCAA'!B17</f>
        <v>115.47145000000002</v>
      </c>
      <c r="E17" s="341">
        <f t="shared" si="1"/>
        <v>143.77987000000002</v>
      </c>
      <c r="F17" s="96"/>
      <c r="G17" s="96">
        <f>'GNA CCAA'!F17</f>
        <v>305.1066400000002</v>
      </c>
      <c r="H17" s="96">
        <f>'GNA CCAA'!G17</f>
        <v>15.791060000000021</v>
      </c>
      <c r="I17" s="96">
        <f>'GO CCAA'!G17</f>
        <v>1314.6281400000012</v>
      </c>
      <c r="J17" s="341">
        <f t="shared" si="0"/>
        <v>1635.5258400000014</v>
      </c>
    </row>
    <row r="18" spans="1:10" x14ac:dyDescent="0.2">
      <c r="A18" s="364" t="s">
        <v>165</v>
      </c>
      <c r="B18" s="96">
        <f>'GNA CCAA'!B18</f>
        <v>2.9202500000000002</v>
      </c>
      <c r="C18" s="96">
        <f>'GNA CCAA'!C18</f>
        <v>0.13353000000000001</v>
      </c>
      <c r="D18" s="96">
        <f>'GO CCAA'!B18</f>
        <v>13.062899999999999</v>
      </c>
      <c r="E18" s="341">
        <f t="shared" si="1"/>
        <v>16.116679999999999</v>
      </c>
      <c r="F18" s="96"/>
      <c r="G18" s="96">
        <f>'GNA CCAA'!F18</f>
        <v>33.992899999999999</v>
      </c>
      <c r="H18" s="96">
        <f>'GNA CCAA'!G18</f>
        <v>1.3446400000000001</v>
      </c>
      <c r="I18" s="96">
        <f>'GO CCAA'!G18</f>
        <v>150.80511999999996</v>
      </c>
      <c r="J18" s="341">
        <f t="shared" si="0"/>
        <v>186.14265999999995</v>
      </c>
    </row>
    <row r="19" spans="1:10" x14ac:dyDescent="0.2">
      <c r="A19" s="364" t="s">
        <v>166</v>
      </c>
      <c r="B19" s="96">
        <f>'GNA CCAA'!B19</f>
        <v>75.121210000000005</v>
      </c>
      <c r="C19" s="96">
        <f>'GNA CCAA'!C19</f>
        <v>2.8380999999999998</v>
      </c>
      <c r="D19" s="96">
        <f>'GO CCAA'!B19</f>
        <v>150.38701</v>
      </c>
      <c r="E19" s="341">
        <f t="shared" si="1"/>
        <v>228.34631999999999</v>
      </c>
      <c r="F19" s="96"/>
      <c r="G19" s="96">
        <f>'GNA CCAA'!F19</f>
        <v>824.44629000000009</v>
      </c>
      <c r="H19" s="96">
        <f>'GNA CCAA'!G19</f>
        <v>30.560890000000008</v>
      </c>
      <c r="I19" s="96">
        <f>'GO CCAA'!G19</f>
        <v>1729.3580799999991</v>
      </c>
      <c r="J19" s="341">
        <f t="shared" si="0"/>
        <v>2584.3652599999991</v>
      </c>
    </row>
    <row r="20" spans="1:10" x14ac:dyDescent="0.2">
      <c r="A20" s="364" t="s">
        <v>167</v>
      </c>
      <c r="B20" s="96">
        <f>'GNA CCAA'!B20</f>
        <v>0.56159999999999999</v>
      </c>
      <c r="C20" s="487">
        <f>'GNA CCAA'!C20</f>
        <v>0</v>
      </c>
      <c r="D20" s="96">
        <f>'GO CCAA'!B20</f>
        <v>0.98423000000000005</v>
      </c>
      <c r="E20" s="341">
        <f t="shared" si="1"/>
        <v>1.54583</v>
      </c>
      <c r="F20" s="96"/>
      <c r="G20" s="96">
        <f>'GNA CCAA'!F20</f>
        <v>6.8352600000000008</v>
      </c>
      <c r="H20" s="487">
        <f>'GNA CCAA'!G20</f>
        <v>0</v>
      </c>
      <c r="I20" s="96">
        <f>'GO CCAA'!G20</f>
        <v>12.98291</v>
      </c>
      <c r="J20" s="341">
        <f t="shared" si="0"/>
        <v>19.818170000000002</v>
      </c>
    </row>
    <row r="21" spans="1:10" x14ac:dyDescent="0.2">
      <c r="A21" s="364" t="s">
        <v>168</v>
      </c>
      <c r="B21" s="96">
        <f>'GNA CCAA'!B21</f>
        <v>15.42182</v>
      </c>
      <c r="C21" s="96">
        <f>'GNA CCAA'!C21</f>
        <v>0.67815000000000014</v>
      </c>
      <c r="D21" s="96">
        <f>'GO CCAA'!B21</f>
        <v>81.691829999999982</v>
      </c>
      <c r="E21" s="341">
        <f t="shared" si="1"/>
        <v>97.791799999999981</v>
      </c>
      <c r="F21" s="96"/>
      <c r="G21" s="96">
        <f>'GNA CCAA'!F21</f>
        <v>173.32682000000014</v>
      </c>
      <c r="H21" s="96">
        <f>'GNA CCAA'!G21</f>
        <v>7.6005199999999986</v>
      </c>
      <c r="I21" s="96">
        <f>'GO CCAA'!G21</f>
        <v>928.53604999999959</v>
      </c>
      <c r="J21" s="341">
        <f t="shared" si="0"/>
        <v>1109.4633899999997</v>
      </c>
    </row>
    <row r="22" spans="1:10" x14ac:dyDescent="0.2">
      <c r="A22" s="364" t="s">
        <v>169</v>
      </c>
      <c r="B22" s="96">
        <f>'GNA CCAA'!B22</f>
        <v>8.0822599999999998</v>
      </c>
      <c r="C22" s="96">
        <f>'GNA CCAA'!C22</f>
        <v>0.28452</v>
      </c>
      <c r="D22" s="96">
        <f>'GO CCAA'!B22</f>
        <v>53.544409999999999</v>
      </c>
      <c r="E22" s="341">
        <f t="shared" si="1"/>
        <v>61.911189999999998</v>
      </c>
      <c r="F22" s="96"/>
      <c r="G22" s="96">
        <f>'GNA CCAA'!F22</f>
        <v>89.178820000000002</v>
      </c>
      <c r="H22" s="96">
        <f>'GNA CCAA'!G22</f>
        <v>3.2112600000000007</v>
      </c>
      <c r="I22" s="96">
        <f>'GO CCAA'!G22</f>
        <v>653.86805999999967</v>
      </c>
      <c r="J22" s="341">
        <f t="shared" si="0"/>
        <v>746.25813999999968</v>
      </c>
    </row>
    <row r="23" spans="1:10" x14ac:dyDescent="0.2">
      <c r="A23" s="365" t="s">
        <v>170</v>
      </c>
      <c r="B23" s="96">
        <f>'GNA CCAA'!B23</f>
        <v>19.715179999999997</v>
      </c>
      <c r="C23" s="96">
        <f>'GNA CCAA'!C23</f>
        <v>1.0941299999999996</v>
      </c>
      <c r="D23" s="96">
        <f>'GO CCAA'!B23</f>
        <v>142.40284</v>
      </c>
      <c r="E23" s="341">
        <f t="shared" si="1"/>
        <v>163.21215000000001</v>
      </c>
      <c r="F23" s="96"/>
      <c r="G23" s="96">
        <f>'GNA CCAA'!F23</f>
        <v>239.54856000000026</v>
      </c>
      <c r="H23" s="96">
        <f>'GNA CCAA'!G23</f>
        <v>12.624650000000003</v>
      </c>
      <c r="I23" s="96">
        <f>'GO CCAA'!G23</f>
        <v>1698.1069500000017</v>
      </c>
      <c r="J23" s="341">
        <f t="shared" si="0"/>
        <v>1950.2801600000021</v>
      </c>
    </row>
    <row r="24" spans="1:10" x14ac:dyDescent="0.2">
      <c r="A24" s="366" t="s">
        <v>426</v>
      </c>
      <c r="B24" s="100">
        <f>'GNA CCAA'!B24</f>
        <v>560.00566000000038</v>
      </c>
      <c r="C24" s="100">
        <f>'GNA CCAA'!C24</f>
        <v>31.716140000000021</v>
      </c>
      <c r="D24" s="100">
        <f>'GO CCAA'!B24</f>
        <v>1889.5284899999995</v>
      </c>
      <c r="E24" s="100">
        <f t="shared" si="1"/>
        <v>2481.2502899999999</v>
      </c>
      <c r="F24" s="100"/>
      <c r="G24" s="100">
        <f>'GNA CCAA'!F24</f>
        <v>6319.7040399999987</v>
      </c>
      <c r="H24" s="367">
        <f>'GNA CCAA'!G24</f>
        <v>356.2883799999999</v>
      </c>
      <c r="I24" s="100">
        <f>'GO CCAA'!G24</f>
        <v>21609.222090000014</v>
      </c>
      <c r="J24" s="100">
        <f t="shared" si="0"/>
        <v>28285.214510000013</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8"/>
      <c r="F28" s="798"/>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64" priority="5" operator="between">
      <formula>0</formula>
      <formula>0.5</formula>
    </cfRule>
    <cfRule type="cellIs" dxfId="163" priority="6" operator="between">
      <formula>0</formula>
      <formula>0.49</formula>
    </cfRule>
  </conditionalFormatting>
  <conditionalFormatting sqref="E6:E23">
    <cfRule type="cellIs" dxfId="162" priority="3" operator="between">
      <formula>0</formula>
      <formula>0.5</formula>
    </cfRule>
    <cfRule type="cellIs" dxfId="161" priority="4" operator="between">
      <formula>0</formula>
      <formula>0.49</formula>
    </cfRule>
  </conditionalFormatting>
  <conditionalFormatting sqref="J6:J23">
    <cfRule type="cellIs" dxfId="160" priority="1" operator="between">
      <formula>0</formula>
      <formula>0.5</formula>
    </cfRule>
    <cfRule type="cellIs" dxfId="159"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87">
        <f>INDICE!A3</f>
        <v>45808</v>
      </c>
      <c r="C3" s="788"/>
      <c r="D3" s="788" t="s">
        <v>115</v>
      </c>
      <c r="E3" s="788"/>
      <c r="F3" s="788" t="s">
        <v>116</v>
      </c>
      <c r="G3" s="788"/>
      <c r="H3" s="78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663.98597999999959</v>
      </c>
      <c r="C5" s="86">
        <v>2.648490553766389</v>
      </c>
      <c r="D5" s="85">
        <v>2909.8407199999997</v>
      </c>
      <c r="E5" s="86">
        <v>4.9235689120193014</v>
      </c>
      <c r="F5" s="85">
        <v>7525.8686600000001</v>
      </c>
      <c r="G5" s="86">
        <v>8.1241870457581431</v>
      </c>
      <c r="H5" s="380">
        <v>99.999010090849538</v>
      </c>
    </row>
    <row r="6" spans="1:65" x14ac:dyDescent="0.2">
      <c r="A6" s="84" t="s">
        <v>141</v>
      </c>
      <c r="B6" s="341">
        <v>1.5299999999999999E-2</v>
      </c>
      <c r="C6" s="344">
        <v>-6.250000000000008</v>
      </c>
      <c r="D6" s="96">
        <v>3.1460000000000002E-2</v>
      </c>
      <c r="E6" s="344">
        <v>-43.427441107714444</v>
      </c>
      <c r="F6" s="96">
        <v>7.4499999999999997E-2</v>
      </c>
      <c r="G6" s="344">
        <v>-41.125335862177963</v>
      </c>
      <c r="H6" s="474">
        <v>9.8990915046985291E-4</v>
      </c>
    </row>
    <row r="7" spans="1:65" x14ac:dyDescent="0.2">
      <c r="A7" s="60" t="s">
        <v>114</v>
      </c>
      <c r="B7" s="61">
        <v>664.00127999999972</v>
      </c>
      <c r="C7" s="87">
        <v>2.6482660522911434</v>
      </c>
      <c r="D7" s="61">
        <v>2909.8721799999998</v>
      </c>
      <c r="E7" s="87">
        <v>4.9225993991579324</v>
      </c>
      <c r="F7" s="61">
        <v>7525.9431599999998</v>
      </c>
      <c r="G7" s="87">
        <v>8.1232917053552747</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58" priority="7" operator="between">
      <formula>0</formula>
      <formula>0.5</formula>
    </cfRule>
    <cfRule type="cellIs" dxfId="157" priority="8" operator="between">
      <formula>0</formula>
      <formula>0.49</formula>
    </cfRule>
  </conditionalFormatting>
  <conditionalFormatting sqref="D6">
    <cfRule type="cellIs" dxfId="156" priority="5" operator="between">
      <formula>0</formula>
      <formula>0.5</formula>
    </cfRule>
    <cfRule type="cellIs" dxfId="155" priority="6" operator="between">
      <formula>0</formula>
      <formula>0.49</formula>
    </cfRule>
  </conditionalFormatting>
  <conditionalFormatting sqref="F6">
    <cfRule type="cellIs" dxfId="154" priority="3" operator="between">
      <formula>0</formula>
      <formula>0.5</formula>
    </cfRule>
    <cfRule type="cellIs" dxfId="153" priority="4" operator="between">
      <formula>0</formula>
      <formula>0.49</formula>
    </cfRule>
  </conditionalFormatting>
  <conditionalFormatting sqref="H6">
    <cfRule type="cellIs" dxfId="152" priority="1" operator="between">
      <formula>0</formula>
      <formula>0.5</formula>
    </cfRule>
    <cfRule type="cellIs" dxfId="151"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87">
        <f>INDICE!A3</f>
        <v>45808</v>
      </c>
      <c r="C3" s="788"/>
      <c r="D3" s="788" t="s">
        <v>115</v>
      </c>
      <c r="E3" s="788"/>
      <c r="F3" s="788" t="s">
        <v>116</v>
      </c>
      <c r="G3" s="788"/>
      <c r="H3" s="78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189.17885000000001</v>
      </c>
      <c r="C5" s="86">
        <v>-28.887737382975391</v>
      </c>
      <c r="D5" s="85">
        <v>1113.5253</v>
      </c>
      <c r="E5" s="86">
        <v>-9.9947001945104859</v>
      </c>
      <c r="F5" s="85">
        <v>2609.3274200000001</v>
      </c>
      <c r="G5" s="86">
        <v>6.1608190902397819</v>
      </c>
      <c r="H5" s="380">
        <v>31.777023220881773</v>
      </c>
    </row>
    <row r="6" spans="1:65" x14ac:dyDescent="0.2">
      <c r="A6" s="84" t="s">
        <v>195</v>
      </c>
      <c r="B6" s="379">
        <v>389.98338000000007</v>
      </c>
      <c r="C6" s="86">
        <v>-17.326071285135125</v>
      </c>
      <c r="D6" s="85">
        <v>2178.5990899999997</v>
      </c>
      <c r="E6" s="86">
        <v>-9.3832600306296943</v>
      </c>
      <c r="F6" s="85">
        <v>5602.0377600000002</v>
      </c>
      <c r="G6" s="86">
        <v>-4.5243064624281777</v>
      </c>
      <c r="H6" s="380">
        <v>68.222976779118241</v>
      </c>
    </row>
    <row r="7" spans="1:65" x14ac:dyDescent="0.2">
      <c r="A7" s="60" t="s">
        <v>434</v>
      </c>
      <c r="B7" s="61">
        <v>579.16223000000014</v>
      </c>
      <c r="C7" s="87">
        <v>-21.495192554678042</v>
      </c>
      <c r="D7" s="61">
        <v>3292.1243899999999</v>
      </c>
      <c r="E7" s="87">
        <v>-9.5910006371726162</v>
      </c>
      <c r="F7" s="61">
        <v>8211.3651799999989</v>
      </c>
      <c r="G7" s="87">
        <v>-1.3697469306143306</v>
      </c>
      <c r="H7" s="87">
        <v>100</v>
      </c>
    </row>
    <row r="8" spans="1:65" x14ac:dyDescent="0.2">
      <c r="A8" s="66" t="s">
        <v>423</v>
      </c>
      <c r="B8" s="419">
        <v>503.55206000000004</v>
      </c>
      <c r="C8" s="604">
        <v>-18.523905470512851</v>
      </c>
      <c r="D8" s="417">
        <v>2771.8510699999997</v>
      </c>
      <c r="E8" s="604">
        <v>-9.2896529247102784</v>
      </c>
      <c r="F8" s="417">
        <v>6942.4789299999993</v>
      </c>
      <c r="G8" s="604">
        <v>0.31049736726661187</v>
      </c>
      <c r="H8" s="705">
        <v>84.54719498907977</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45808</v>
      </c>
      <c r="C3" s="605" t="s">
        <v>116</v>
      </c>
    </row>
    <row r="4" spans="1:3" x14ac:dyDescent="0.2">
      <c r="A4" s="363" t="s">
        <v>153</v>
      </c>
      <c r="B4" s="339">
        <v>26.995639999999998</v>
      </c>
      <c r="C4" s="94">
        <v>350.93408999999997</v>
      </c>
    </row>
    <row r="5" spans="1:3" x14ac:dyDescent="0.2">
      <c r="A5" s="364" t="s">
        <v>154</v>
      </c>
      <c r="B5" s="341">
        <v>0.19974</v>
      </c>
      <c r="C5" s="96">
        <v>1.7516999999999991</v>
      </c>
    </row>
    <row r="6" spans="1:3" x14ac:dyDescent="0.2">
      <c r="A6" s="364" t="s">
        <v>155</v>
      </c>
      <c r="B6" s="341">
        <v>0.72711999999999999</v>
      </c>
      <c r="C6" s="96">
        <v>11.38862</v>
      </c>
    </row>
    <row r="7" spans="1:3" x14ac:dyDescent="0.2">
      <c r="A7" s="364" t="s">
        <v>156</v>
      </c>
      <c r="B7" s="341">
        <v>0</v>
      </c>
      <c r="C7" s="96">
        <v>0</v>
      </c>
    </row>
    <row r="8" spans="1:3" x14ac:dyDescent="0.2">
      <c r="A8" s="364" t="s">
        <v>157</v>
      </c>
      <c r="B8" s="341">
        <v>133.80179999999999</v>
      </c>
      <c r="C8" s="96">
        <v>1788.2225100000003</v>
      </c>
    </row>
    <row r="9" spans="1:3" x14ac:dyDescent="0.2">
      <c r="A9" s="364" t="s">
        <v>158</v>
      </c>
      <c r="B9" s="341">
        <v>0.45136000000000004</v>
      </c>
      <c r="C9" s="96">
        <v>3.9907399999999997</v>
      </c>
    </row>
    <row r="10" spans="1:3" x14ac:dyDescent="0.2">
      <c r="A10" s="364" t="s">
        <v>159</v>
      </c>
      <c r="B10" s="341">
        <v>0.59089999999999998</v>
      </c>
      <c r="C10" s="96">
        <v>5.388939999999999</v>
      </c>
    </row>
    <row r="11" spans="1:3" x14ac:dyDescent="0.2">
      <c r="A11" s="364" t="s">
        <v>508</v>
      </c>
      <c r="B11" s="341">
        <v>0.32418999999999998</v>
      </c>
      <c r="C11" s="96">
        <v>3.3429600000000006</v>
      </c>
    </row>
    <row r="12" spans="1:3" x14ac:dyDescent="0.2">
      <c r="A12" s="364" t="s">
        <v>160</v>
      </c>
      <c r="B12" s="341">
        <v>13.712439999999999</v>
      </c>
      <c r="C12" s="96">
        <v>255.82528999999997</v>
      </c>
    </row>
    <row r="13" spans="1:3" x14ac:dyDescent="0.2">
      <c r="A13" s="364" t="s">
        <v>161</v>
      </c>
      <c r="B13" s="341">
        <v>2.4929999999999999</v>
      </c>
      <c r="C13" s="96">
        <v>41.140900000000002</v>
      </c>
    </row>
    <row r="14" spans="1:3" x14ac:dyDescent="0.2">
      <c r="A14" s="364" t="s">
        <v>162</v>
      </c>
      <c r="B14" s="341">
        <v>0.40567999999999993</v>
      </c>
      <c r="C14" s="96">
        <v>4.3872800000000005</v>
      </c>
    </row>
    <row r="15" spans="1:3" x14ac:dyDescent="0.2">
      <c r="A15" s="364" t="s">
        <v>163</v>
      </c>
      <c r="B15" s="341">
        <v>0.23457999999999998</v>
      </c>
      <c r="C15" s="96">
        <v>2.7750600000000003</v>
      </c>
    </row>
    <row r="16" spans="1:3" x14ac:dyDescent="0.2">
      <c r="A16" s="364" t="s">
        <v>164</v>
      </c>
      <c r="B16" s="341">
        <v>4.9606599999999998</v>
      </c>
      <c r="C16" s="96">
        <v>80.538219999999981</v>
      </c>
    </row>
    <row r="17" spans="1:3" x14ac:dyDescent="0.2">
      <c r="A17" s="364" t="s">
        <v>165</v>
      </c>
      <c r="B17" s="341">
        <v>0.10723999999999999</v>
      </c>
      <c r="C17" s="96">
        <v>0.56510000000000005</v>
      </c>
    </row>
    <row r="18" spans="1:3" x14ac:dyDescent="0.2">
      <c r="A18" s="364" t="s">
        <v>166</v>
      </c>
      <c r="B18" s="341">
        <v>0.52629999999999999</v>
      </c>
      <c r="C18" s="96">
        <v>4.63504</v>
      </c>
    </row>
    <row r="19" spans="1:3" x14ac:dyDescent="0.2">
      <c r="A19" s="364" t="s">
        <v>167</v>
      </c>
      <c r="B19" s="341">
        <v>2.4969999999999999</v>
      </c>
      <c r="C19" s="96">
        <v>43.692</v>
      </c>
    </row>
    <row r="20" spans="1:3" x14ac:dyDescent="0.2">
      <c r="A20" s="364" t="s">
        <v>168</v>
      </c>
      <c r="B20" s="341">
        <v>0.21364000000000002</v>
      </c>
      <c r="C20" s="96">
        <v>2.7351299999999998</v>
      </c>
    </row>
    <row r="21" spans="1:3" x14ac:dyDescent="0.2">
      <c r="A21" s="364" t="s">
        <v>169</v>
      </c>
      <c r="B21" s="341">
        <v>0.48442000000000002</v>
      </c>
      <c r="C21" s="96">
        <v>3.0675400000000002</v>
      </c>
    </row>
    <row r="22" spans="1:3" x14ac:dyDescent="0.2">
      <c r="A22" s="365" t="s">
        <v>170</v>
      </c>
      <c r="B22" s="341">
        <v>0.45313999999999993</v>
      </c>
      <c r="C22" s="96">
        <v>4.9462999999999999</v>
      </c>
    </row>
    <row r="23" spans="1:3" x14ac:dyDescent="0.2">
      <c r="A23" s="366" t="s">
        <v>426</v>
      </c>
      <c r="B23" s="100">
        <v>189.17885000000001</v>
      </c>
      <c r="C23" s="100">
        <v>2609.3274199999987</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50" priority="2" operator="between">
      <formula>0</formula>
      <formula>0.5</formula>
    </cfRule>
    <cfRule type="cellIs" dxfId="149" priority="3" operator="between">
      <formula>0</formula>
      <formula>0.49</formula>
    </cfRule>
  </conditionalFormatting>
  <conditionalFormatting sqref="B7:C7">
    <cfRule type="cellIs" dxfId="148"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topLeftCell="A36" zoomScaleNormal="100" workbookViewId="0">
      <selection sqref="A1:F2"/>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7" t="s">
        <v>0</v>
      </c>
      <c r="B1" s="777"/>
      <c r="C1" s="777"/>
      <c r="D1" s="777"/>
      <c r="E1" s="777"/>
      <c r="F1" s="777"/>
    </row>
    <row r="2" spans="1:6" ht="12.75" x14ac:dyDescent="0.2">
      <c r="A2" s="778"/>
      <c r="B2" s="778"/>
      <c r="C2" s="778"/>
      <c r="D2" s="778"/>
      <c r="E2" s="778"/>
      <c r="F2" s="778"/>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5088.7706631501169</v>
      </c>
      <c r="E5" s="289">
        <v>4949.3678300000001</v>
      </c>
      <c r="F5" s="28" t="s">
        <v>683</v>
      </c>
    </row>
    <row r="6" spans="1:6" ht="12.75" x14ac:dyDescent="0.2">
      <c r="A6" s="19" t="s">
        <v>406</v>
      </c>
      <c r="B6" s="28" t="s">
        <v>530</v>
      </c>
      <c r="C6" s="29" t="s">
        <v>47</v>
      </c>
      <c r="D6" s="30">
        <v>169.62384999999998</v>
      </c>
      <c r="E6" s="290">
        <v>133.82657999999995</v>
      </c>
      <c r="F6" s="28" t="s">
        <v>683</v>
      </c>
    </row>
    <row r="7" spans="1:6" ht="12.75" x14ac:dyDescent="0.2">
      <c r="A7" s="19" t="s">
        <v>48</v>
      </c>
      <c r="B7" s="28" t="s">
        <v>530</v>
      </c>
      <c r="C7" s="29" t="s">
        <v>47</v>
      </c>
      <c r="D7" s="30">
        <v>587.89882999999998</v>
      </c>
      <c r="E7" s="290">
        <v>592.28037000000018</v>
      </c>
      <c r="F7" s="28" t="s">
        <v>683</v>
      </c>
    </row>
    <row r="8" spans="1:6" ht="12.75" x14ac:dyDescent="0.2">
      <c r="A8" s="19" t="s">
        <v>49</v>
      </c>
      <c r="B8" s="28" t="s">
        <v>530</v>
      </c>
      <c r="C8" s="29" t="s">
        <v>47</v>
      </c>
      <c r="D8" s="30">
        <v>623.92448000000013</v>
      </c>
      <c r="E8" s="290">
        <v>664.00127999999972</v>
      </c>
      <c r="F8" s="28" t="s">
        <v>683</v>
      </c>
    </row>
    <row r="9" spans="1:6" ht="12.75" x14ac:dyDescent="0.2">
      <c r="A9" s="19" t="s">
        <v>562</v>
      </c>
      <c r="B9" s="28" t="s">
        <v>530</v>
      </c>
      <c r="C9" s="29" t="s">
        <v>47</v>
      </c>
      <c r="D9" s="30">
        <v>1850.7068400000007</v>
      </c>
      <c r="E9" s="290">
        <v>1908.4574400000001</v>
      </c>
      <c r="F9" s="28" t="s">
        <v>683</v>
      </c>
    </row>
    <row r="10" spans="1:6" ht="12.75" x14ac:dyDescent="0.2">
      <c r="A10" s="31" t="s">
        <v>50</v>
      </c>
      <c r="B10" s="32" t="s">
        <v>530</v>
      </c>
      <c r="C10" s="33" t="s">
        <v>506</v>
      </c>
      <c r="D10" s="34">
        <v>23220.065000000002</v>
      </c>
      <c r="E10" s="291">
        <v>24356.129000000001</v>
      </c>
      <c r="F10" s="32" t="s">
        <v>683</v>
      </c>
    </row>
    <row r="11" spans="1:6" ht="12.75" x14ac:dyDescent="0.2">
      <c r="A11" s="35" t="s">
        <v>51</v>
      </c>
      <c r="B11" s="36"/>
      <c r="C11" s="37"/>
      <c r="D11" s="38"/>
      <c r="E11" s="38"/>
      <c r="F11" s="449"/>
    </row>
    <row r="12" spans="1:6" ht="12.75" x14ac:dyDescent="0.2">
      <c r="A12" s="19" t="s">
        <v>52</v>
      </c>
      <c r="B12" s="28" t="s">
        <v>530</v>
      </c>
      <c r="C12" s="29" t="s">
        <v>47</v>
      </c>
      <c r="D12" s="30">
        <v>4795.9139999999998</v>
      </c>
      <c r="E12" s="290">
        <v>4790.9248900000002</v>
      </c>
      <c r="F12" s="25" t="s">
        <v>683</v>
      </c>
    </row>
    <row r="13" spans="1:6" ht="12.75" x14ac:dyDescent="0.2">
      <c r="A13" s="19" t="s">
        <v>53</v>
      </c>
      <c r="B13" s="28" t="s">
        <v>530</v>
      </c>
      <c r="C13" s="29" t="s">
        <v>54</v>
      </c>
      <c r="D13" s="30">
        <v>32858.710619999998</v>
      </c>
      <c r="E13" s="290">
        <v>30745.489449999997</v>
      </c>
      <c r="F13" s="28" t="s">
        <v>683</v>
      </c>
    </row>
    <row r="14" spans="1:6" ht="12.75" x14ac:dyDescent="0.2">
      <c r="A14" s="19" t="s">
        <v>55</v>
      </c>
      <c r="B14" s="28" t="s">
        <v>530</v>
      </c>
      <c r="C14" s="29" t="s">
        <v>56</v>
      </c>
      <c r="D14" s="39">
        <v>62.888857332217093</v>
      </c>
      <c r="E14" s="292">
        <v>58.837940395967387</v>
      </c>
      <c r="F14" s="28" t="s">
        <v>683</v>
      </c>
    </row>
    <row r="15" spans="1:6" ht="12.75" x14ac:dyDescent="0.2">
      <c r="A15" s="19" t="s">
        <v>414</v>
      </c>
      <c r="B15" s="28" t="s">
        <v>530</v>
      </c>
      <c r="C15" s="29" t="s">
        <v>47</v>
      </c>
      <c r="D15" s="30">
        <v>-460.37899999999968</v>
      </c>
      <c r="E15" s="290">
        <v>-259.54700000000048</v>
      </c>
      <c r="F15" s="32" t="s">
        <v>683</v>
      </c>
    </row>
    <row r="16" spans="1:6" ht="12.75" x14ac:dyDescent="0.2">
      <c r="A16" s="23" t="s">
        <v>57</v>
      </c>
      <c r="B16" s="25"/>
      <c r="C16" s="26"/>
      <c r="D16" s="40"/>
      <c r="E16" s="40"/>
      <c r="F16" s="449"/>
    </row>
    <row r="17" spans="1:6" ht="12.75" x14ac:dyDescent="0.2">
      <c r="A17" s="24" t="s">
        <v>58</v>
      </c>
      <c r="B17" s="25" t="s">
        <v>530</v>
      </c>
      <c r="C17" s="26" t="s">
        <v>47</v>
      </c>
      <c r="D17" s="27">
        <v>4674.0829999999996</v>
      </c>
      <c r="E17" s="289">
        <v>4786.6329999999998</v>
      </c>
      <c r="F17" s="25" t="s">
        <v>683</v>
      </c>
    </row>
    <row r="18" spans="1:6" ht="12.75" x14ac:dyDescent="0.2">
      <c r="A18" s="19" t="s">
        <v>59</v>
      </c>
      <c r="B18" s="28" t="s">
        <v>530</v>
      </c>
      <c r="C18" s="29" t="s">
        <v>60</v>
      </c>
      <c r="D18" s="39">
        <v>71.80304271885521</v>
      </c>
      <c r="E18" s="292">
        <v>71.1600295291626</v>
      </c>
      <c r="F18" s="28" t="s">
        <v>683</v>
      </c>
    </row>
    <row r="19" spans="1:6" ht="12.75" x14ac:dyDescent="0.2">
      <c r="A19" s="31" t="s">
        <v>61</v>
      </c>
      <c r="B19" s="32" t="s">
        <v>530</v>
      </c>
      <c r="C19" s="41" t="s">
        <v>47</v>
      </c>
      <c r="D19" s="34">
        <v>15299.527</v>
      </c>
      <c r="E19" s="291">
        <v>15376.455</v>
      </c>
      <c r="F19" s="32" t="s">
        <v>683</v>
      </c>
    </row>
    <row r="20" spans="1:6" ht="12.75" x14ac:dyDescent="0.2">
      <c r="A20" s="23" t="s">
        <v>66</v>
      </c>
      <c r="B20" s="25"/>
      <c r="C20" s="26"/>
      <c r="D20" s="27"/>
      <c r="E20" s="27"/>
      <c r="F20" s="449"/>
    </row>
    <row r="21" spans="1:6" ht="12.75" x14ac:dyDescent="0.2">
      <c r="A21" s="24" t="s">
        <v>67</v>
      </c>
      <c r="B21" s="25" t="s">
        <v>68</v>
      </c>
      <c r="C21" s="26" t="s">
        <v>69</v>
      </c>
      <c r="D21" s="43">
        <v>68.057000000000002</v>
      </c>
      <c r="E21" s="293">
        <v>64.399999999999991</v>
      </c>
      <c r="F21" s="28" t="s">
        <v>683</v>
      </c>
    </row>
    <row r="22" spans="1:6" ht="12.75" x14ac:dyDescent="0.2">
      <c r="A22" s="19" t="s">
        <v>70</v>
      </c>
      <c r="B22" s="28" t="s">
        <v>71</v>
      </c>
      <c r="C22" s="29" t="s">
        <v>72</v>
      </c>
      <c r="D22" s="44">
        <v>1.1213950000000001</v>
      </c>
      <c r="E22" s="294">
        <v>1.1278047619047618</v>
      </c>
      <c r="F22" s="28" t="s">
        <v>683</v>
      </c>
    </row>
    <row r="23" spans="1:6" ht="12.75" x14ac:dyDescent="0.2">
      <c r="A23" s="19" t="s">
        <v>73</v>
      </c>
      <c r="B23" s="28" t="s">
        <v>564</v>
      </c>
      <c r="C23" s="29" t="s">
        <v>74</v>
      </c>
      <c r="D23" s="42">
        <v>148.93095547333331</v>
      </c>
      <c r="E23" s="295">
        <v>145.78201234230767</v>
      </c>
      <c r="F23" s="28" t="s">
        <v>683</v>
      </c>
    </row>
    <row r="24" spans="1:6" ht="12.75" x14ac:dyDescent="0.2">
      <c r="A24" s="19" t="s">
        <v>75</v>
      </c>
      <c r="B24" s="28" t="s">
        <v>564</v>
      </c>
      <c r="C24" s="29" t="s">
        <v>74</v>
      </c>
      <c r="D24" s="42">
        <v>140.62853354666663</v>
      </c>
      <c r="E24" s="295">
        <v>136.77219691538465</v>
      </c>
      <c r="F24" s="28" t="s">
        <v>683</v>
      </c>
    </row>
    <row r="25" spans="1:6" ht="12.75" x14ac:dyDescent="0.2">
      <c r="A25" s="19" t="s">
        <v>76</v>
      </c>
      <c r="B25" s="28" t="s">
        <v>564</v>
      </c>
      <c r="C25" s="29" t="s">
        <v>77</v>
      </c>
      <c r="D25" s="42">
        <v>16.64</v>
      </c>
      <c r="E25" s="295">
        <v>17.670000000000002</v>
      </c>
      <c r="F25" s="28" t="s">
        <v>683</v>
      </c>
    </row>
    <row r="26" spans="1:6" ht="12.75" x14ac:dyDescent="0.2">
      <c r="A26" s="31" t="s">
        <v>621</v>
      </c>
      <c r="B26" s="32" t="s">
        <v>564</v>
      </c>
      <c r="C26" s="33" t="s">
        <v>78</v>
      </c>
      <c r="D26" s="44">
        <v>8.8194020200000001</v>
      </c>
      <c r="E26" s="294">
        <v>7.1558540900000001</v>
      </c>
      <c r="F26" s="32" t="s">
        <v>683</v>
      </c>
    </row>
    <row r="27" spans="1:6" ht="12.75" x14ac:dyDescent="0.2">
      <c r="A27" s="35" t="s">
        <v>79</v>
      </c>
      <c r="B27" s="36"/>
      <c r="C27" s="37"/>
      <c r="D27" s="38"/>
      <c r="E27" s="38"/>
      <c r="F27" s="449"/>
    </row>
    <row r="28" spans="1:6" ht="12.75" x14ac:dyDescent="0.2">
      <c r="A28" s="19" t="s">
        <v>80</v>
      </c>
      <c r="B28" s="28" t="s">
        <v>81</v>
      </c>
      <c r="C28" s="29" t="s">
        <v>415</v>
      </c>
      <c r="D28" s="45">
        <v>3.3056000000000001</v>
      </c>
      <c r="E28" s="296">
        <v>2.8380999999999998</v>
      </c>
      <c r="F28" s="28" t="s">
        <v>680</v>
      </c>
    </row>
    <row r="29" spans="1:6" x14ac:dyDescent="0.2">
      <c r="A29" s="19" t="s">
        <v>82</v>
      </c>
      <c r="B29" s="28" t="s">
        <v>81</v>
      </c>
      <c r="C29" s="29" t="s">
        <v>415</v>
      </c>
      <c r="D29" s="46">
        <v>0.6</v>
      </c>
      <c r="E29" s="297">
        <v>1.7</v>
      </c>
      <c r="F29" s="615">
        <v>45778</v>
      </c>
    </row>
    <row r="30" spans="1:6" ht="12.75" x14ac:dyDescent="0.2">
      <c r="A30" s="47" t="s">
        <v>83</v>
      </c>
      <c r="B30" s="28" t="s">
        <v>81</v>
      </c>
      <c r="C30" s="29" t="s">
        <v>415</v>
      </c>
      <c r="D30" s="46">
        <v>1.4</v>
      </c>
      <c r="E30" s="297">
        <v>2.5</v>
      </c>
      <c r="F30" s="615">
        <v>45778</v>
      </c>
    </row>
    <row r="31" spans="1:6" ht="12.75" x14ac:dyDescent="0.2">
      <c r="A31" s="47" t="s">
        <v>84</v>
      </c>
      <c r="B31" s="28" t="s">
        <v>81</v>
      </c>
      <c r="C31" s="29" t="s">
        <v>415</v>
      </c>
      <c r="D31" s="46">
        <v>1.5</v>
      </c>
      <c r="E31" s="297">
        <v>1</v>
      </c>
      <c r="F31" s="615">
        <v>45778</v>
      </c>
    </row>
    <row r="32" spans="1:6" ht="12.75" x14ac:dyDescent="0.2">
      <c r="A32" s="47" t="s">
        <v>85</v>
      </c>
      <c r="B32" s="28" t="s">
        <v>81</v>
      </c>
      <c r="C32" s="29" t="s">
        <v>415</v>
      </c>
      <c r="D32" s="46">
        <v>0.8</v>
      </c>
      <c r="E32" s="297">
        <v>2.5</v>
      </c>
      <c r="F32" s="615">
        <v>45778</v>
      </c>
    </row>
    <row r="33" spans="1:7" ht="12.75" x14ac:dyDescent="0.2">
      <c r="A33" s="47" t="s">
        <v>86</v>
      </c>
      <c r="B33" s="28" t="s">
        <v>81</v>
      </c>
      <c r="C33" s="29" t="s">
        <v>415</v>
      </c>
      <c r="D33" s="46">
        <v>0.6</v>
      </c>
      <c r="E33" s="297">
        <v>1.5</v>
      </c>
      <c r="F33" s="615">
        <v>45778</v>
      </c>
    </row>
    <row r="34" spans="1:7" ht="12.75" x14ac:dyDescent="0.2">
      <c r="A34" s="47" t="s">
        <v>87</v>
      </c>
      <c r="B34" s="28" t="s">
        <v>81</v>
      </c>
      <c r="C34" s="29" t="s">
        <v>415</v>
      </c>
      <c r="D34" s="46">
        <v>0.6</v>
      </c>
      <c r="E34" s="297">
        <v>0</v>
      </c>
      <c r="F34" s="615">
        <v>45778</v>
      </c>
    </row>
    <row r="35" spans="1:7" ht="12.75" x14ac:dyDescent="0.2">
      <c r="A35" s="47" t="s">
        <v>88</v>
      </c>
      <c r="B35" s="28" t="s">
        <v>81</v>
      </c>
      <c r="C35" s="29" t="s">
        <v>415</v>
      </c>
      <c r="D35" s="46">
        <v>0.6</v>
      </c>
      <c r="E35" s="297">
        <v>2.2000000000000002</v>
      </c>
      <c r="F35" s="615">
        <v>45778</v>
      </c>
    </row>
    <row r="36" spans="1:7" x14ac:dyDescent="0.2">
      <c r="A36" s="19" t="s">
        <v>89</v>
      </c>
      <c r="B36" s="28" t="s">
        <v>90</v>
      </c>
      <c r="C36" s="29" t="s">
        <v>415</v>
      </c>
      <c r="D36" s="46">
        <v>-1.9</v>
      </c>
      <c r="E36" s="297">
        <v>-0.2</v>
      </c>
      <c r="F36" s="615">
        <v>45778</v>
      </c>
    </row>
    <row r="37" spans="1:7" ht="12.75" x14ac:dyDescent="0.2">
      <c r="A37" s="19" t="s">
        <v>622</v>
      </c>
      <c r="B37" s="28" t="s">
        <v>81</v>
      </c>
      <c r="C37" s="29" t="s">
        <v>415</v>
      </c>
      <c r="D37" s="46">
        <v>10.1</v>
      </c>
      <c r="E37" s="296">
        <v>1.5</v>
      </c>
      <c r="F37" s="615">
        <v>45778</v>
      </c>
      <c r="G37" s="615"/>
    </row>
    <row r="38" spans="1:7" ht="12.75" x14ac:dyDescent="0.2">
      <c r="A38" s="31" t="s">
        <v>91</v>
      </c>
      <c r="B38" s="32" t="s">
        <v>92</v>
      </c>
      <c r="C38" s="33" t="s">
        <v>415</v>
      </c>
      <c r="D38" s="48">
        <v>7.1</v>
      </c>
      <c r="E38" s="670">
        <v>18.600000000000001</v>
      </c>
      <c r="F38" s="615">
        <v>45778</v>
      </c>
    </row>
    <row r="39" spans="1:7" ht="12.75" x14ac:dyDescent="0.2">
      <c r="A39" s="35" t="s">
        <v>62</v>
      </c>
      <c r="B39" s="36"/>
      <c r="C39" s="37"/>
      <c r="D39" s="38"/>
      <c r="E39" s="38"/>
      <c r="F39" s="449"/>
    </row>
    <row r="40" spans="1:7" ht="12.75" x14ac:dyDescent="0.2">
      <c r="A40" s="19" t="s">
        <v>63</v>
      </c>
      <c r="B40" s="28" t="s">
        <v>530</v>
      </c>
      <c r="C40" s="29" t="s">
        <v>47</v>
      </c>
      <c r="D40" s="42">
        <v>6.0000000000000001E-3</v>
      </c>
      <c r="E40" s="295">
        <v>0</v>
      </c>
      <c r="F40" s="28" t="s">
        <v>683</v>
      </c>
    </row>
    <row r="41" spans="1:7" ht="12.75" x14ac:dyDescent="0.2">
      <c r="A41" s="19" t="s">
        <v>50</v>
      </c>
      <c r="B41" s="28" t="s">
        <v>530</v>
      </c>
      <c r="C41" s="29" t="s">
        <v>54</v>
      </c>
      <c r="D41" s="39">
        <v>35.986163419111996</v>
      </c>
      <c r="E41" s="292">
        <v>39.522350109290002</v>
      </c>
      <c r="F41" s="28" t="s">
        <v>683</v>
      </c>
    </row>
    <row r="42" spans="1:7" ht="12.75" x14ac:dyDescent="0.2">
      <c r="A42" s="19" t="s">
        <v>64</v>
      </c>
      <c r="B42" s="28" t="s">
        <v>530</v>
      </c>
      <c r="C42" s="29" t="s">
        <v>60</v>
      </c>
      <c r="D42" s="740">
        <v>1.179066693543191E-4</v>
      </c>
      <c r="E42" s="741">
        <v>0</v>
      </c>
      <c r="F42" s="615">
        <v>45778</v>
      </c>
    </row>
    <row r="43" spans="1:7" ht="12.75" x14ac:dyDescent="0.2">
      <c r="A43" s="31" t="s">
        <v>65</v>
      </c>
      <c r="B43" s="32" t="s">
        <v>530</v>
      </c>
      <c r="C43" s="33" t="s">
        <v>60</v>
      </c>
      <c r="D43" s="740">
        <v>0.15497873679127083</v>
      </c>
      <c r="E43" s="741">
        <v>0.16226860232711857</v>
      </c>
      <c r="F43" s="615">
        <v>45778</v>
      </c>
    </row>
    <row r="44" spans="1:7" x14ac:dyDescent="0.2">
      <c r="A44" s="35" t="s">
        <v>93</v>
      </c>
      <c r="B44" s="36"/>
      <c r="C44" s="37"/>
      <c r="D44" s="38"/>
      <c r="E44" s="38"/>
      <c r="F44" s="449"/>
    </row>
    <row r="45" spans="1:7" ht="12.75" x14ac:dyDescent="0.2">
      <c r="A45" s="49" t="s">
        <v>94</v>
      </c>
      <c r="B45" s="28" t="s">
        <v>81</v>
      </c>
      <c r="C45" s="29" t="s">
        <v>415</v>
      </c>
      <c r="D45" s="46">
        <v>-4.3056143517848007</v>
      </c>
      <c r="E45" s="297">
        <v>3.3607644172129714</v>
      </c>
      <c r="F45" s="615">
        <v>45778</v>
      </c>
    </row>
    <row r="46" spans="1:7" ht="12.75" x14ac:dyDescent="0.2">
      <c r="A46" s="50" t="s">
        <v>95</v>
      </c>
      <c r="B46" s="28" t="s">
        <v>81</v>
      </c>
      <c r="C46" s="29" t="s">
        <v>415</v>
      </c>
      <c r="D46" s="46">
        <v>-4.5161192986437984</v>
      </c>
      <c r="E46" s="297">
        <v>3.0695578523093126</v>
      </c>
      <c r="F46" s="615">
        <v>45778</v>
      </c>
    </row>
    <row r="47" spans="1:7" ht="12.75" x14ac:dyDescent="0.2">
      <c r="A47" s="50" t="s">
        <v>96</v>
      </c>
      <c r="B47" s="28" t="s">
        <v>81</v>
      </c>
      <c r="C47" s="29" t="s">
        <v>415</v>
      </c>
      <c r="D47" s="46">
        <v>-2.8054385680339409</v>
      </c>
      <c r="E47" s="297">
        <v>5.4261443929203299</v>
      </c>
      <c r="F47" s="615">
        <v>45778</v>
      </c>
    </row>
    <row r="48" spans="1:7" ht="12.75" x14ac:dyDescent="0.2">
      <c r="A48" s="49" t="s">
        <v>97</v>
      </c>
      <c r="B48" s="28" t="s">
        <v>81</v>
      </c>
      <c r="C48" s="29" t="s">
        <v>415</v>
      </c>
      <c r="D48" s="46">
        <v>-0.62850614172135078</v>
      </c>
      <c r="E48" s="297">
        <v>5.7976782327179412</v>
      </c>
      <c r="F48" s="615">
        <v>45778</v>
      </c>
    </row>
    <row r="49" spans="1:7" ht="12.75" x14ac:dyDescent="0.2">
      <c r="A49" s="299" t="s">
        <v>98</v>
      </c>
      <c r="B49" s="28" t="s">
        <v>81</v>
      </c>
      <c r="C49" s="29" t="s">
        <v>415</v>
      </c>
      <c r="D49" s="46">
        <v>-5.8632952522629855</v>
      </c>
      <c r="E49" s="297">
        <v>5.3729602363082867</v>
      </c>
      <c r="F49" s="615">
        <v>45778</v>
      </c>
    </row>
    <row r="50" spans="1:7" ht="12.75" x14ac:dyDescent="0.2">
      <c r="A50" s="50" t="s">
        <v>99</v>
      </c>
      <c r="B50" s="28" t="s">
        <v>81</v>
      </c>
      <c r="C50" s="29" t="s">
        <v>415</v>
      </c>
      <c r="D50" s="46">
        <v>-7.7450480640425772</v>
      </c>
      <c r="E50" s="297">
        <v>7.2296356701296558</v>
      </c>
      <c r="F50" s="615">
        <v>45778</v>
      </c>
    </row>
    <row r="51" spans="1:7" ht="12.75" x14ac:dyDescent="0.2">
      <c r="A51" s="50" t="s">
        <v>100</v>
      </c>
      <c r="B51" s="28" t="s">
        <v>81</v>
      </c>
      <c r="C51" s="29" t="s">
        <v>415</v>
      </c>
      <c r="D51" s="46">
        <v>1.0080283053038448</v>
      </c>
      <c r="E51" s="297">
        <v>-17.742182446996491</v>
      </c>
      <c r="F51" s="615">
        <v>45778</v>
      </c>
    </row>
    <row r="52" spans="1:7" ht="12.75" x14ac:dyDescent="0.2">
      <c r="A52" s="50" t="s">
        <v>101</v>
      </c>
      <c r="B52" s="28" t="s">
        <v>81</v>
      </c>
      <c r="C52" s="29" t="s">
        <v>415</v>
      </c>
      <c r="D52" s="45">
        <v>12.892546618118999</v>
      </c>
      <c r="E52" s="296">
        <v>10.888241413305202</v>
      </c>
      <c r="F52" s="615">
        <v>45778</v>
      </c>
    </row>
    <row r="53" spans="1:7" ht="12.75" x14ac:dyDescent="0.2">
      <c r="A53" s="49" t="s">
        <v>102</v>
      </c>
      <c r="B53" s="28" t="s">
        <v>81</v>
      </c>
      <c r="C53" s="29" t="s">
        <v>415</v>
      </c>
      <c r="D53" s="45">
        <v>-0.29221022159254834</v>
      </c>
      <c r="E53" s="296">
        <v>-0.42372361393801966</v>
      </c>
      <c r="F53" s="615">
        <v>45778</v>
      </c>
    </row>
    <row r="54" spans="1:7" ht="12.75" x14ac:dyDescent="0.2">
      <c r="A54" s="51" t="s">
        <v>103</v>
      </c>
      <c r="B54" s="32" t="s">
        <v>81</v>
      </c>
      <c r="C54" s="33" t="s">
        <v>415</v>
      </c>
      <c r="D54" s="48">
        <v>19.837834123548426</v>
      </c>
      <c r="E54" s="298">
        <v>5.4523902754605151</v>
      </c>
      <c r="F54" s="616">
        <v>45778</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87">
        <f>INDICE!A3</f>
        <v>45808</v>
      </c>
      <c r="C3" s="788"/>
      <c r="D3" s="788" t="s">
        <v>115</v>
      </c>
      <c r="E3" s="788"/>
      <c r="F3" s="788" t="s">
        <v>116</v>
      </c>
      <c r="G3" s="788"/>
      <c r="H3" s="788"/>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37.83559301331379</v>
      </c>
      <c r="C5" s="73">
        <v>-2.4439405391786324</v>
      </c>
      <c r="D5" s="85">
        <v>180.24954195676074</v>
      </c>
      <c r="E5" s="86">
        <v>-0.85619440934072566</v>
      </c>
      <c r="F5" s="85">
        <v>420.19543178209352</v>
      </c>
      <c r="G5" s="73">
        <v>-0.58773229920951164</v>
      </c>
      <c r="H5" s="380">
        <v>8.1497496267444589</v>
      </c>
    </row>
    <row r="6" spans="1:65" x14ac:dyDescent="0.2">
      <c r="A6" s="84" t="s">
        <v>196</v>
      </c>
      <c r="B6" s="379">
        <v>94.317999999999998</v>
      </c>
      <c r="C6" s="86">
        <v>32.463519795514237</v>
      </c>
      <c r="D6" s="85">
        <v>318.06099999999998</v>
      </c>
      <c r="E6" s="86">
        <v>7.5962598864705049</v>
      </c>
      <c r="F6" s="85">
        <v>859.06299999999999</v>
      </c>
      <c r="G6" s="86">
        <v>6.8338823868843974</v>
      </c>
      <c r="H6" s="380">
        <v>16.661647971534009</v>
      </c>
    </row>
    <row r="7" spans="1:65" x14ac:dyDescent="0.2">
      <c r="A7" s="84" t="s">
        <v>197</v>
      </c>
      <c r="B7" s="379">
        <v>89.125</v>
      </c>
      <c r="C7" s="86">
        <v>-5.5438975793802197</v>
      </c>
      <c r="D7" s="85">
        <v>433.59199999999998</v>
      </c>
      <c r="E7" s="86">
        <v>-6.3809390147793881</v>
      </c>
      <c r="F7" s="85">
        <v>1133.194</v>
      </c>
      <c r="G7" s="86">
        <v>-0.55427332800940754</v>
      </c>
      <c r="H7" s="380">
        <v>21.978457355810349</v>
      </c>
    </row>
    <row r="8" spans="1:65" x14ac:dyDescent="0.2">
      <c r="A8" s="84" t="s">
        <v>593</v>
      </c>
      <c r="B8" s="379">
        <v>129.70940698668622</v>
      </c>
      <c r="C8" s="86">
        <v>-23.975184283864198</v>
      </c>
      <c r="D8" s="85">
        <v>1192.5300206603752</v>
      </c>
      <c r="E8" s="86">
        <v>26.581052093266948</v>
      </c>
      <c r="F8" s="85">
        <v>2743.4781308350425</v>
      </c>
      <c r="G8" s="489">
        <v>27.31505261304105</v>
      </c>
      <c r="H8" s="380">
        <v>53.210145045911183</v>
      </c>
      <c r="J8" s="85"/>
    </row>
    <row r="9" spans="1:65" x14ac:dyDescent="0.2">
      <c r="A9" s="60" t="s">
        <v>198</v>
      </c>
      <c r="B9" s="61">
        <v>350.988</v>
      </c>
      <c r="C9" s="628">
        <v>-6.3924663361398775</v>
      </c>
      <c r="D9" s="61">
        <v>2124.4325626171362</v>
      </c>
      <c r="E9" s="87">
        <v>12.841772838881912</v>
      </c>
      <c r="F9" s="61">
        <v>5155.9305626171363</v>
      </c>
      <c r="G9" s="87">
        <v>14.03964020444991</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47" priority="3" operator="between">
      <formula>0</formula>
      <formula>0.5</formula>
    </cfRule>
    <cfRule type="cellIs" dxfId="146" priority="4" operator="between">
      <formula>0</formula>
      <formula>0.49</formula>
    </cfRule>
  </conditionalFormatting>
  <conditionalFormatting sqref="G5">
    <cfRule type="cellIs" dxfId="145" priority="1" operator="between">
      <formula>0</formula>
      <formula>0.5</formula>
    </cfRule>
    <cfRule type="cellIs" dxfId="144"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zoomScaleNormal="100" zoomScaleSheetLayoutView="70" workbookViewId="0"/>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806" t="s">
        <v>447</v>
      </c>
      <c r="B3" s="806" t="s">
        <v>448</v>
      </c>
      <c r="C3" s="787">
        <f>INDICE!A3</f>
        <v>45808</v>
      </c>
      <c r="D3" s="788"/>
      <c r="E3" s="788" t="s">
        <v>115</v>
      </c>
      <c r="F3" s="788"/>
      <c r="G3" s="788" t="s">
        <v>116</v>
      </c>
      <c r="H3" s="788"/>
      <c r="I3" s="788"/>
    </row>
    <row r="4" spans="1:9" x14ac:dyDescent="0.2">
      <c r="A4" s="807"/>
      <c r="B4" s="807"/>
      <c r="C4" s="82" t="s">
        <v>47</v>
      </c>
      <c r="D4" s="82" t="s">
        <v>445</v>
      </c>
      <c r="E4" s="82" t="s">
        <v>47</v>
      </c>
      <c r="F4" s="82" t="s">
        <v>445</v>
      </c>
      <c r="G4" s="82" t="s">
        <v>47</v>
      </c>
      <c r="H4" s="83" t="s">
        <v>445</v>
      </c>
      <c r="I4" s="83" t="s">
        <v>106</v>
      </c>
    </row>
    <row r="5" spans="1:9" x14ac:dyDescent="0.2">
      <c r="A5" s="386"/>
      <c r="B5" s="390" t="s">
        <v>200</v>
      </c>
      <c r="C5" s="388">
        <v>441.06986999999998</v>
      </c>
      <c r="D5" s="142">
        <v>186.76763362701442</v>
      </c>
      <c r="E5" s="141">
        <v>1282.14195</v>
      </c>
      <c r="F5" s="519">
        <v>114.92322851834167</v>
      </c>
      <c r="G5" s="520">
        <v>2313.1255200000001</v>
      </c>
      <c r="H5" s="519">
        <v>0.55294336401322552</v>
      </c>
      <c r="I5" s="391">
        <v>3.7746037165672672</v>
      </c>
    </row>
    <row r="6" spans="1:9" x14ac:dyDescent="0.2">
      <c r="A6" s="11"/>
      <c r="B6" s="11" t="s">
        <v>231</v>
      </c>
      <c r="C6" s="388">
        <v>513.23205000000007</v>
      </c>
      <c r="D6" s="142">
        <v>-56.393635795387873</v>
      </c>
      <c r="E6" s="144">
        <v>3355.4121300000002</v>
      </c>
      <c r="F6" s="142">
        <v>-31.791063378092222</v>
      </c>
      <c r="G6" s="520">
        <v>8690.2397300000011</v>
      </c>
      <c r="H6" s="521">
        <v>-19.21631124074456</v>
      </c>
      <c r="I6" s="391">
        <v>14.180904105332997</v>
      </c>
    </row>
    <row r="7" spans="1:9" x14ac:dyDescent="0.2">
      <c r="A7" s="11"/>
      <c r="B7" s="253" t="s">
        <v>201</v>
      </c>
      <c r="C7" s="388">
        <v>565.64179000000001</v>
      </c>
      <c r="D7" s="142">
        <v>92.104155008448586</v>
      </c>
      <c r="E7" s="144">
        <v>3377.4694999999997</v>
      </c>
      <c r="F7" s="142">
        <v>-2.5899974526080971</v>
      </c>
      <c r="G7" s="520">
        <v>8366.3472199999997</v>
      </c>
      <c r="H7" s="522">
        <v>16.800159804355495</v>
      </c>
      <c r="I7" s="391">
        <v>13.65236993741015</v>
      </c>
    </row>
    <row r="8" spans="1:9" x14ac:dyDescent="0.2">
      <c r="A8" s="486" t="s">
        <v>300</v>
      </c>
      <c r="B8" s="228"/>
      <c r="C8" s="146">
        <v>1519.94371</v>
      </c>
      <c r="D8" s="147">
        <v>-6.4775897146790582</v>
      </c>
      <c r="E8" s="146">
        <v>8015.0235799999991</v>
      </c>
      <c r="F8" s="523">
        <v>-10.777081698449694</v>
      </c>
      <c r="G8" s="524">
        <v>19369.712469999999</v>
      </c>
      <c r="H8" s="523">
        <v>-4.2088905547876898</v>
      </c>
      <c r="I8" s="525">
        <v>31.607877759310409</v>
      </c>
    </row>
    <row r="9" spans="1:9" x14ac:dyDescent="0.2">
      <c r="A9" s="386"/>
      <c r="B9" s="11" t="s">
        <v>202</v>
      </c>
      <c r="C9" s="388">
        <v>814.86176</v>
      </c>
      <c r="D9" s="698">
        <v>-7.9411577998415721</v>
      </c>
      <c r="E9" s="144">
        <v>4285.8993399999999</v>
      </c>
      <c r="F9" s="519">
        <v>5.0397251262974976</v>
      </c>
      <c r="G9" s="520">
        <v>9338.1947</v>
      </c>
      <c r="H9" s="526">
        <v>10.753071405179353</v>
      </c>
      <c r="I9" s="391">
        <v>15.238249768931153</v>
      </c>
    </row>
    <row r="10" spans="1:9" x14ac:dyDescent="0.2">
      <c r="A10" s="386"/>
      <c r="B10" s="11" t="s">
        <v>203</v>
      </c>
      <c r="C10" s="388">
        <v>0</v>
      </c>
      <c r="D10" s="142" t="s">
        <v>142</v>
      </c>
      <c r="E10" s="144">
        <v>0</v>
      </c>
      <c r="F10" s="519" t="s">
        <v>142</v>
      </c>
      <c r="G10" s="144">
        <v>0</v>
      </c>
      <c r="H10" s="519">
        <v>-100</v>
      </c>
      <c r="I10" s="471">
        <v>0</v>
      </c>
    </row>
    <row r="11" spans="1:9" x14ac:dyDescent="0.2">
      <c r="A11" s="11"/>
      <c r="B11" s="11" t="s">
        <v>582</v>
      </c>
      <c r="C11" s="388">
        <v>0</v>
      </c>
      <c r="D11" s="142" t="s">
        <v>142</v>
      </c>
      <c r="E11" s="144">
        <v>0</v>
      </c>
      <c r="F11" s="527" t="s">
        <v>142</v>
      </c>
      <c r="G11" s="144">
        <v>0</v>
      </c>
      <c r="H11" s="527">
        <v>-100</v>
      </c>
      <c r="I11" s="496">
        <v>0</v>
      </c>
    </row>
    <row r="12" spans="1:9" x14ac:dyDescent="0.2">
      <c r="A12" s="632"/>
      <c r="B12" s="11" t="s">
        <v>204</v>
      </c>
      <c r="C12" s="388">
        <v>0</v>
      </c>
      <c r="D12" s="142">
        <v>-100</v>
      </c>
      <c r="E12" s="144">
        <v>744.99425999999994</v>
      </c>
      <c r="F12" s="142">
        <v>-24.895774694459554</v>
      </c>
      <c r="G12" s="144">
        <v>2759.3570799999998</v>
      </c>
      <c r="H12" s="521">
        <v>29.832425673214914</v>
      </c>
      <c r="I12" s="496">
        <v>4.5027731523640799</v>
      </c>
    </row>
    <row r="13" spans="1:9" x14ac:dyDescent="0.2">
      <c r="A13" s="11"/>
      <c r="B13" s="11" t="s">
        <v>641</v>
      </c>
      <c r="C13" s="388">
        <v>231.95302000000001</v>
      </c>
      <c r="D13" s="142">
        <v>324.02015966130023</v>
      </c>
      <c r="E13" s="144">
        <v>834.46623999999997</v>
      </c>
      <c r="F13" s="142">
        <v>75.594385263901799</v>
      </c>
      <c r="G13" s="520">
        <v>2340.25767</v>
      </c>
      <c r="H13" s="521">
        <v>215.3277143270835</v>
      </c>
      <c r="I13" s="391">
        <v>3.8188784925545471</v>
      </c>
    </row>
    <row r="14" spans="1:9" x14ac:dyDescent="0.2">
      <c r="A14" s="486" t="s">
        <v>580</v>
      </c>
      <c r="B14" s="228"/>
      <c r="C14" s="146">
        <v>1046.8147799999999</v>
      </c>
      <c r="D14" s="147">
        <v>-33.404538831384102</v>
      </c>
      <c r="E14" s="146">
        <v>5865.3598399999992</v>
      </c>
      <c r="F14" s="523">
        <v>5.7310022396562355</v>
      </c>
      <c r="G14" s="524">
        <v>14437.809449999999</v>
      </c>
      <c r="H14" s="523">
        <v>21.262188483747284</v>
      </c>
      <c r="I14" s="525">
        <v>23.559901413849779</v>
      </c>
    </row>
    <row r="15" spans="1:9" x14ac:dyDescent="0.2">
      <c r="A15" s="387"/>
      <c r="B15" s="389" t="s">
        <v>630</v>
      </c>
      <c r="C15" s="388">
        <v>40.01681</v>
      </c>
      <c r="D15" s="142">
        <v>-3.015461081669824</v>
      </c>
      <c r="E15" s="144">
        <v>188.08104</v>
      </c>
      <c r="F15" s="527">
        <v>89.024518077078142</v>
      </c>
      <c r="G15" s="144">
        <v>313.56500000000005</v>
      </c>
      <c r="H15" s="527">
        <v>-8.6304607479443121</v>
      </c>
      <c r="I15" s="471">
        <v>0.51168153399017247</v>
      </c>
    </row>
    <row r="16" spans="1:9" x14ac:dyDescent="0.2">
      <c r="A16" s="387"/>
      <c r="B16" s="389" t="s">
        <v>529</v>
      </c>
      <c r="C16" s="388">
        <v>0</v>
      </c>
      <c r="D16" s="142" t="s">
        <v>142</v>
      </c>
      <c r="E16" s="144">
        <v>0</v>
      </c>
      <c r="F16" s="527" t="s">
        <v>142</v>
      </c>
      <c r="G16" s="144">
        <v>259.11694</v>
      </c>
      <c r="H16" s="527">
        <v>-42.057430503370838</v>
      </c>
      <c r="I16" s="470">
        <v>0.42283211883354149</v>
      </c>
    </row>
    <row r="17" spans="1:9" x14ac:dyDescent="0.2">
      <c r="A17" s="387"/>
      <c r="B17" s="389" t="s">
        <v>206</v>
      </c>
      <c r="C17" s="388">
        <v>25.037600000000001</v>
      </c>
      <c r="D17" s="142" t="s">
        <v>142</v>
      </c>
      <c r="E17" s="144">
        <v>192.03826000000001</v>
      </c>
      <c r="F17" s="527">
        <v>-28.656401823387096</v>
      </c>
      <c r="G17" s="144">
        <v>480.38149000000004</v>
      </c>
      <c r="H17" s="527">
        <v>-2.1301010411179169</v>
      </c>
      <c r="I17" s="470">
        <v>0.7838959632091741</v>
      </c>
    </row>
    <row r="18" spans="1:9" x14ac:dyDescent="0.2">
      <c r="A18" s="387"/>
      <c r="B18" s="389" t="s">
        <v>558</v>
      </c>
      <c r="C18" s="388">
        <v>259.09082999999998</v>
      </c>
      <c r="D18" s="142">
        <v>41.056192765689907</v>
      </c>
      <c r="E18" s="144">
        <v>1108.4640899999999</v>
      </c>
      <c r="F18" s="527">
        <v>-10.773592178203973</v>
      </c>
      <c r="G18" s="520">
        <v>2430.5590700000002</v>
      </c>
      <c r="H18" s="527">
        <v>-10.788831858300476</v>
      </c>
      <c r="I18" s="391">
        <v>3.9662340930630871</v>
      </c>
    </row>
    <row r="19" spans="1:9" x14ac:dyDescent="0.2">
      <c r="A19" s="387"/>
      <c r="B19" s="389" t="s">
        <v>207</v>
      </c>
      <c r="C19" s="388">
        <v>0</v>
      </c>
      <c r="D19" s="73">
        <v>-100</v>
      </c>
      <c r="E19" s="144">
        <v>55.648600000000002</v>
      </c>
      <c r="F19" s="73">
        <v>-91.328601253546509</v>
      </c>
      <c r="G19" s="520">
        <v>596.88797999999997</v>
      </c>
      <c r="H19" s="527">
        <v>-47.533176792292096</v>
      </c>
      <c r="I19" s="391">
        <v>0.97401354496418691</v>
      </c>
    </row>
    <row r="20" spans="1:9" x14ac:dyDescent="0.2">
      <c r="A20" s="387"/>
      <c r="B20" s="389" t="s">
        <v>208</v>
      </c>
      <c r="C20" s="388">
        <v>0</v>
      </c>
      <c r="D20" s="142" t="s">
        <v>142</v>
      </c>
      <c r="E20" s="144">
        <v>136.24664999999999</v>
      </c>
      <c r="F20" s="73" t="s">
        <v>142</v>
      </c>
      <c r="G20" s="520">
        <v>375.81558000000001</v>
      </c>
      <c r="H20" s="527">
        <v>303.51962325413598</v>
      </c>
      <c r="I20" s="391">
        <v>0.61326325473763443</v>
      </c>
    </row>
    <row r="21" spans="1:9" x14ac:dyDescent="0.2">
      <c r="A21" s="486" t="s">
        <v>438</v>
      </c>
      <c r="B21" s="228"/>
      <c r="C21" s="146">
        <v>324.14524</v>
      </c>
      <c r="D21" s="147">
        <v>-30.564001244832333</v>
      </c>
      <c r="E21" s="146">
        <v>1680.47864</v>
      </c>
      <c r="F21" s="523">
        <v>-25.402520332188811</v>
      </c>
      <c r="G21" s="524">
        <v>4456.3260600000003</v>
      </c>
      <c r="H21" s="523">
        <v>-14.898766465377758</v>
      </c>
      <c r="I21" s="525">
        <v>7.2719205087977965</v>
      </c>
    </row>
    <row r="22" spans="1:9" x14ac:dyDescent="0.2">
      <c r="A22" s="387"/>
      <c r="B22" s="389" t="s">
        <v>210</v>
      </c>
      <c r="C22" s="388">
        <v>310.01939999999996</v>
      </c>
      <c r="D22" s="142">
        <v>0.708056777078657</v>
      </c>
      <c r="E22" s="144">
        <v>1448.2355699999998</v>
      </c>
      <c r="F22" s="527">
        <v>-12.066714017029675</v>
      </c>
      <c r="G22" s="144">
        <v>3315.5492999999997</v>
      </c>
      <c r="H22" s="527">
        <v>-18.742516757823111</v>
      </c>
      <c r="I22" s="471">
        <v>5.4103785557828266</v>
      </c>
    </row>
    <row r="23" spans="1:9" x14ac:dyDescent="0.2">
      <c r="A23" s="632"/>
      <c r="B23" s="389" t="s">
        <v>211</v>
      </c>
      <c r="C23" s="388">
        <v>146.48177000000001</v>
      </c>
      <c r="D23" s="142">
        <v>-35.074629809524254</v>
      </c>
      <c r="E23" s="144">
        <v>829.61432000000002</v>
      </c>
      <c r="F23" s="527">
        <v>15.462961252894006</v>
      </c>
      <c r="G23" s="144">
        <v>2025.6284800000001</v>
      </c>
      <c r="H23" s="527">
        <v>-20.712841653918755</v>
      </c>
      <c r="I23" s="471">
        <v>3.305460392392586</v>
      </c>
    </row>
    <row r="24" spans="1:9" x14ac:dyDescent="0.2">
      <c r="A24" s="486" t="s">
        <v>337</v>
      </c>
      <c r="B24" s="228"/>
      <c r="C24" s="146">
        <v>456.50117</v>
      </c>
      <c r="D24" s="147">
        <v>-14.425605232962994</v>
      </c>
      <c r="E24" s="146">
        <v>2277.84989</v>
      </c>
      <c r="F24" s="523">
        <v>-3.7046212365239479</v>
      </c>
      <c r="G24" s="524">
        <v>5341.17778</v>
      </c>
      <c r="H24" s="523">
        <v>-19.501176927168935</v>
      </c>
      <c r="I24" s="525">
        <v>8.7158389481754117</v>
      </c>
    </row>
    <row r="25" spans="1:9" x14ac:dyDescent="0.2">
      <c r="A25" s="387"/>
      <c r="B25" s="389" t="s">
        <v>212</v>
      </c>
      <c r="C25" s="388">
        <v>137.17935999999997</v>
      </c>
      <c r="D25" s="142">
        <v>-74.634162000184986</v>
      </c>
      <c r="E25" s="144">
        <v>541.39977999999996</v>
      </c>
      <c r="F25" s="527">
        <v>-76.702427651487611</v>
      </c>
      <c r="G25" s="144">
        <v>2272.7730900000001</v>
      </c>
      <c r="H25" s="527">
        <v>-54.643656596504599</v>
      </c>
      <c r="I25" s="471">
        <v>3.7087558276682158</v>
      </c>
    </row>
    <row r="26" spans="1:9" x14ac:dyDescent="0.2">
      <c r="A26" s="632"/>
      <c r="B26" s="389" t="s">
        <v>213</v>
      </c>
      <c r="C26" s="388">
        <v>280.50066000000004</v>
      </c>
      <c r="D26" s="142">
        <v>18.485552906779589</v>
      </c>
      <c r="E26" s="144">
        <v>1523.1259500000001</v>
      </c>
      <c r="F26" s="527">
        <v>16.464704283215308</v>
      </c>
      <c r="G26" s="144">
        <v>2779.3794900000003</v>
      </c>
      <c r="H26" s="527">
        <v>9.1627207413932439</v>
      </c>
      <c r="I26" s="471">
        <v>4.5354461147896705</v>
      </c>
    </row>
    <row r="27" spans="1:9" x14ac:dyDescent="0.2">
      <c r="A27" s="632"/>
      <c r="B27" s="389" t="s">
        <v>678</v>
      </c>
      <c r="C27" s="388">
        <v>0</v>
      </c>
      <c r="D27" s="142" t="s">
        <v>142</v>
      </c>
      <c r="E27" s="144">
        <v>68.596040000000002</v>
      </c>
      <c r="F27" s="527" t="s">
        <v>142</v>
      </c>
      <c r="G27" s="144">
        <v>68.596040000000002</v>
      </c>
      <c r="H27" s="527" t="s">
        <v>142</v>
      </c>
      <c r="I27" s="471">
        <v>0.11193636717379563</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601</v>
      </c>
      <c r="C29" s="388">
        <v>0</v>
      </c>
      <c r="D29" s="142" t="s">
        <v>142</v>
      </c>
      <c r="E29" s="144">
        <v>289.26580000000001</v>
      </c>
      <c r="F29" s="142">
        <v>122.20242076410261</v>
      </c>
      <c r="G29" s="144">
        <v>410.82679999999999</v>
      </c>
      <c r="H29" s="142">
        <v>56.090864337049787</v>
      </c>
      <c r="I29" s="496">
        <v>0.6703952521112807</v>
      </c>
    </row>
    <row r="30" spans="1:9" x14ac:dyDescent="0.2">
      <c r="A30" s="387"/>
      <c r="B30" s="389" t="s">
        <v>634</v>
      </c>
      <c r="C30" s="388">
        <v>0</v>
      </c>
      <c r="D30" s="142" t="s">
        <v>142</v>
      </c>
      <c r="E30" s="144">
        <v>124.07404</v>
      </c>
      <c r="F30" s="142" t="s">
        <v>142</v>
      </c>
      <c r="G30" s="144">
        <v>378.34714999999994</v>
      </c>
      <c r="H30" s="142">
        <v>188.19914813981981</v>
      </c>
      <c r="I30" s="471">
        <v>0.61739432045288789</v>
      </c>
    </row>
    <row r="31" spans="1:9" x14ac:dyDescent="0.2">
      <c r="A31" s="387"/>
      <c r="B31" s="389" t="s">
        <v>541</v>
      </c>
      <c r="C31" s="388">
        <v>0</v>
      </c>
      <c r="D31" s="142" t="s">
        <v>142</v>
      </c>
      <c r="E31" s="144">
        <v>411.82617000000005</v>
      </c>
      <c r="F31" s="142">
        <v>40.702307255042378</v>
      </c>
      <c r="G31" s="144">
        <v>1243.6855800000001</v>
      </c>
      <c r="H31" s="142">
        <v>76.108453932513271</v>
      </c>
      <c r="I31" s="471">
        <v>2.0294705894339522</v>
      </c>
    </row>
    <row r="32" spans="1:9" x14ac:dyDescent="0.2">
      <c r="A32" s="387"/>
      <c r="B32" s="389" t="s">
        <v>216</v>
      </c>
      <c r="C32" s="388">
        <v>504.40801000000005</v>
      </c>
      <c r="D32" s="142">
        <v>57.578648819533171</v>
      </c>
      <c r="E32" s="144">
        <v>2170.7460000000001</v>
      </c>
      <c r="F32" s="142">
        <v>19.180528166798826</v>
      </c>
      <c r="G32" s="144">
        <v>4222.3402400000004</v>
      </c>
      <c r="H32" s="142">
        <v>-6.9333971566256061</v>
      </c>
      <c r="I32" s="471">
        <v>6.8900978458425941</v>
      </c>
    </row>
    <row r="33" spans="1:9" x14ac:dyDescent="0.2">
      <c r="A33" s="387"/>
      <c r="B33" s="389" t="s">
        <v>217</v>
      </c>
      <c r="C33" s="388">
        <v>521.43195999999989</v>
      </c>
      <c r="D33" s="142">
        <v>-16.852437350740434</v>
      </c>
      <c r="E33" s="144">
        <v>2024.64382</v>
      </c>
      <c r="F33" s="73">
        <v>-41.038981612478601</v>
      </c>
      <c r="G33" s="144">
        <v>5980.8971000000001</v>
      </c>
      <c r="H33" s="527">
        <v>-18.268686393818591</v>
      </c>
      <c r="I33" s="471">
        <v>9.7597455161302236</v>
      </c>
    </row>
    <row r="34" spans="1:9" x14ac:dyDescent="0.2">
      <c r="A34" s="632"/>
      <c r="B34" s="389" t="s">
        <v>666</v>
      </c>
      <c r="C34" s="388">
        <v>0</v>
      </c>
      <c r="D34" s="142" t="s">
        <v>142</v>
      </c>
      <c r="E34" s="144">
        <v>136.33276000000001</v>
      </c>
      <c r="F34" s="73" t="s">
        <v>142</v>
      </c>
      <c r="G34" s="144">
        <v>273.70127000000002</v>
      </c>
      <c r="H34" s="527" t="s">
        <v>142</v>
      </c>
      <c r="I34" s="471">
        <v>0.44663111536255112</v>
      </c>
    </row>
    <row r="35" spans="1:9" x14ac:dyDescent="0.2">
      <c r="A35" s="632"/>
      <c r="B35" s="389" t="s">
        <v>218</v>
      </c>
      <c r="C35" s="388">
        <v>0</v>
      </c>
      <c r="D35" s="142" t="s">
        <v>142</v>
      </c>
      <c r="E35" s="144">
        <v>22.978919999999999</v>
      </c>
      <c r="F35" s="73" t="s">
        <v>142</v>
      </c>
      <c r="G35" s="144">
        <v>45.708739999999999</v>
      </c>
      <c r="H35" s="73">
        <v>101.10954282506196</v>
      </c>
      <c r="I35" s="471">
        <v>7.4588420901433361E-2</v>
      </c>
    </row>
    <row r="36" spans="1:9" x14ac:dyDescent="0.2">
      <c r="A36" s="486" t="s">
        <v>439</v>
      </c>
      <c r="B36" s="228"/>
      <c r="C36" s="146">
        <v>1443.51999</v>
      </c>
      <c r="D36" s="147">
        <v>-16.305912167057098</v>
      </c>
      <c r="E36" s="146">
        <v>7312.9892800000007</v>
      </c>
      <c r="F36" s="523">
        <v>-21.448337187918387</v>
      </c>
      <c r="G36" s="524">
        <v>17676.255499999999</v>
      </c>
      <c r="H36" s="523">
        <v>-14.247991293446338</v>
      </c>
      <c r="I36" s="525">
        <v>28.844461369866604</v>
      </c>
    </row>
    <row r="37" spans="1:9" x14ac:dyDescent="0.2">
      <c r="A37" s="150" t="s">
        <v>186</v>
      </c>
      <c r="B37" s="150"/>
      <c r="C37" s="150">
        <v>4790.9248900000002</v>
      </c>
      <c r="D37" s="665">
        <v>-19.101710731492791</v>
      </c>
      <c r="E37" s="150">
        <v>25151.701229999999</v>
      </c>
      <c r="F37" s="659">
        <v>-11.619952244037101</v>
      </c>
      <c r="G37" s="150">
        <v>61281.281259999996</v>
      </c>
      <c r="H37" s="659">
        <v>-5.1547842996873063</v>
      </c>
      <c r="I37" s="660">
        <v>100</v>
      </c>
    </row>
    <row r="38" spans="1:9" x14ac:dyDescent="0.2">
      <c r="A38" s="151" t="s">
        <v>522</v>
      </c>
      <c r="B38" s="472"/>
      <c r="C38" s="152">
        <v>1762.8417999999999</v>
      </c>
      <c r="D38" s="528">
        <v>-39.007445554926491</v>
      </c>
      <c r="E38" s="152">
        <v>9442.4518899999985</v>
      </c>
      <c r="F38" s="528">
        <v>-25.457537316133148</v>
      </c>
      <c r="G38" s="152">
        <v>22737.664069999999</v>
      </c>
      <c r="H38" s="528">
        <v>-21.974958301702564</v>
      </c>
      <c r="I38" s="529">
        <v>37.103767418847212</v>
      </c>
    </row>
    <row r="39" spans="1:9" x14ac:dyDescent="0.2">
      <c r="A39" s="151" t="s">
        <v>523</v>
      </c>
      <c r="B39" s="472"/>
      <c r="C39" s="152">
        <v>3028.0830900000001</v>
      </c>
      <c r="D39" s="528">
        <v>-0.12592792027414912</v>
      </c>
      <c r="E39" s="152">
        <v>15709.249340000008</v>
      </c>
      <c r="F39" s="528">
        <v>-0.51998327404534894</v>
      </c>
      <c r="G39" s="152">
        <v>38543.617189999997</v>
      </c>
      <c r="H39" s="528">
        <v>8.6642078343128723</v>
      </c>
      <c r="I39" s="529">
        <v>62.896232581152788</v>
      </c>
    </row>
    <row r="40" spans="1:9" x14ac:dyDescent="0.2">
      <c r="A40" s="153" t="s">
        <v>524</v>
      </c>
      <c r="B40" s="473"/>
      <c r="C40" s="154">
        <v>1544.9813100000001</v>
      </c>
      <c r="D40" s="530">
        <v>-17.252550600476557</v>
      </c>
      <c r="E40" s="154">
        <v>8398.9570899999999</v>
      </c>
      <c r="F40" s="530">
        <v>-15.111176324154659</v>
      </c>
      <c r="G40" s="154">
        <v>20822.797519999996</v>
      </c>
      <c r="H40" s="530">
        <v>-7.4504000456801318</v>
      </c>
      <c r="I40" s="531">
        <v>33.979050522221407</v>
      </c>
    </row>
    <row r="41" spans="1:9" x14ac:dyDescent="0.2">
      <c r="A41" s="153" t="s">
        <v>525</v>
      </c>
      <c r="B41" s="473"/>
      <c r="C41" s="154">
        <v>3245.9435800000001</v>
      </c>
      <c r="D41" s="530">
        <v>-19.953135914080857</v>
      </c>
      <c r="E41" s="154">
        <v>16752.744140000006</v>
      </c>
      <c r="F41" s="530">
        <v>-9.7592831139092002</v>
      </c>
      <c r="G41" s="154">
        <v>40458.483739999996</v>
      </c>
      <c r="H41" s="530">
        <v>-3.9283354566347151</v>
      </c>
      <c r="I41" s="531">
        <v>66.020949477778586</v>
      </c>
    </row>
    <row r="42" spans="1:9" x14ac:dyDescent="0.2">
      <c r="A42" s="693" t="s">
        <v>640</v>
      </c>
      <c r="B42" s="694"/>
      <c r="C42" s="706">
        <v>25.037600000000001</v>
      </c>
      <c r="D42" s="700" t="s">
        <v>142</v>
      </c>
      <c r="E42" s="479">
        <v>192.03826000000001</v>
      </c>
      <c r="F42" s="695">
        <v>-28.656401823387096</v>
      </c>
      <c r="G42" s="479">
        <v>480.38149000000004</v>
      </c>
      <c r="H42" s="695">
        <v>-2.1301010411179169</v>
      </c>
      <c r="I42" s="696">
        <v>0.7838959632091741</v>
      </c>
    </row>
    <row r="43" spans="1:9" s="84" customFormat="1" ht="12.75" x14ac:dyDescent="0.2">
      <c r="I43" s="79" t="s">
        <v>220</v>
      </c>
    </row>
    <row r="44" spans="1:9" s="1" customFormat="1" x14ac:dyDescent="0.2">
      <c r="A44" s="80" t="s">
        <v>475</v>
      </c>
    </row>
    <row r="45" spans="1:9" s="1" customFormat="1" x14ac:dyDescent="0.2">
      <c r="A45" s="133" t="s">
        <v>527</v>
      </c>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43" priority="12" operator="between">
      <formula>-0.5</formula>
      <formula>0.5</formula>
    </cfRule>
    <cfRule type="cellIs" dxfId="142" priority="13" operator="between">
      <formula>0</formula>
      <formula>0.49</formula>
    </cfRule>
  </conditionalFormatting>
  <conditionalFormatting sqref="D18:D19">
    <cfRule type="cellIs" dxfId="141" priority="36" stopIfTrue="1" operator="equal">
      <formula>0</formula>
    </cfRule>
    <cfRule type="cellIs" dxfId="140" priority="37" operator="between">
      <formula>0</formula>
      <formula>0.5</formula>
    </cfRule>
    <cfRule type="cellIs" dxfId="139" priority="38" operator="between">
      <formula>0</formula>
      <formula>0.49</formula>
    </cfRule>
  </conditionalFormatting>
  <conditionalFormatting sqref="F18:F20 F23 F26:F35">
    <cfRule type="cellIs" dxfId="138" priority="47" operator="between">
      <formula>0</formula>
      <formula>0.5</formula>
    </cfRule>
    <cfRule type="cellIs" dxfId="137" priority="48" operator="between">
      <formula>0</formula>
      <formula>0.49</formula>
    </cfRule>
  </conditionalFormatting>
  <conditionalFormatting sqref="F23 F26:F35 F18:F20">
    <cfRule type="cellIs" dxfId="136" priority="46" stopIfTrue="1" operator="equal">
      <formula>0</formula>
    </cfRule>
  </conditionalFormatting>
  <conditionalFormatting sqref="F23">
    <cfRule type="cellIs" dxfId="135" priority="32" operator="between">
      <formula>0</formula>
      <formula>0.5</formula>
    </cfRule>
    <cfRule type="cellIs" dxfId="134" priority="33" operator="between">
      <formula>0</formula>
      <formula>0.49</formula>
    </cfRule>
  </conditionalFormatting>
  <conditionalFormatting sqref="F26:F27">
    <cfRule type="cellIs" dxfId="133" priority="1" operator="between">
      <formula>0</formula>
      <formula>0.5</formula>
    </cfRule>
    <cfRule type="cellIs" dxfId="132" priority="2" operator="between">
      <formula>0</formula>
      <formula>0.49</formula>
    </cfRule>
  </conditionalFormatting>
  <conditionalFormatting sqref="H35">
    <cfRule type="cellIs" dxfId="131" priority="3" stopIfTrue="1" operator="equal">
      <formula>0</formula>
    </cfRule>
    <cfRule type="cellIs" dxfId="130" priority="4" operator="between">
      <formula>0</formula>
      <formula>0.5</formula>
    </cfRule>
    <cfRule type="cellIs" dxfId="129" priority="5" operator="between">
      <formula>0</formula>
      <formula>0.49</formula>
    </cfRule>
  </conditionalFormatting>
  <conditionalFormatting sqref="I37">
    <cfRule type="cellIs" dxfId="128" priority="18" operator="between">
      <formula>0.00001</formula>
      <formula>0.499</formula>
    </cfRule>
  </conditionalFormatting>
  <conditionalFormatting sqref="I37:I41">
    <cfRule type="cellIs" dxfId="127" priority="42" operator="between">
      <formula>0</formula>
      <formula>0.5</formula>
    </cfRule>
    <cfRule type="cellIs" dxfId="126"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87">
        <f>INDICE!A3</f>
        <v>45808</v>
      </c>
      <c r="C3" s="788"/>
      <c r="D3" s="788" t="s">
        <v>115</v>
      </c>
      <c r="E3" s="788"/>
      <c r="F3" s="788" t="s">
        <v>116</v>
      </c>
      <c r="G3" s="788"/>
      <c r="H3" s="1"/>
    </row>
    <row r="4" spans="1:8" x14ac:dyDescent="0.2">
      <c r="A4" s="66"/>
      <c r="B4" s="606" t="s">
        <v>56</v>
      </c>
      <c r="C4" s="606" t="s">
        <v>445</v>
      </c>
      <c r="D4" s="606" t="s">
        <v>56</v>
      </c>
      <c r="E4" s="606" t="s">
        <v>445</v>
      </c>
      <c r="F4" s="606" t="s">
        <v>56</v>
      </c>
      <c r="G4" s="607" t="s">
        <v>445</v>
      </c>
      <c r="H4" s="1"/>
    </row>
    <row r="5" spans="1:8" x14ac:dyDescent="0.2">
      <c r="A5" s="157" t="s">
        <v>8</v>
      </c>
      <c r="B5" s="392">
        <v>58.837940395967387</v>
      </c>
      <c r="C5" s="475">
        <v>-24.098250803934878</v>
      </c>
      <c r="D5" s="392">
        <v>67.551862746134489</v>
      </c>
      <c r="E5" s="475">
        <v>-12.881469443359583</v>
      </c>
      <c r="F5" s="392">
        <v>70.185640092878089</v>
      </c>
      <c r="G5" s="475">
        <v>-9.3469021757917776</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87">
        <f>INDICE!A3</f>
        <v>45808</v>
      </c>
      <c r="C3" s="788"/>
      <c r="D3" s="788" t="s">
        <v>115</v>
      </c>
      <c r="E3" s="788"/>
      <c r="F3" s="788" t="s">
        <v>116</v>
      </c>
      <c r="G3" s="788"/>
      <c r="H3" s="788"/>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62.622</v>
      </c>
      <c r="C6" s="394">
        <v>-12.111940717453557</v>
      </c>
      <c r="D6" s="233">
        <v>345.96300000000002</v>
      </c>
      <c r="E6" s="394">
        <v>-21.283310277039579</v>
      </c>
      <c r="F6" s="233">
        <v>959.08300000000008</v>
      </c>
      <c r="G6" s="394">
        <v>-7.2544171217318247</v>
      </c>
      <c r="H6" s="394">
        <v>4.6893354329698447</v>
      </c>
    </row>
    <row r="7" spans="1:8" x14ac:dyDescent="0.2">
      <c r="A7" s="1" t="s">
        <v>48</v>
      </c>
      <c r="B7" s="456">
        <v>225.96700000000001</v>
      </c>
      <c r="C7" s="397">
        <v>438.55522188855531</v>
      </c>
      <c r="D7" s="456">
        <v>676.947</v>
      </c>
      <c r="E7" s="397">
        <v>204.86104543550806</v>
      </c>
      <c r="F7" s="233">
        <v>1236.73</v>
      </c>
      <c r="G7" s="394">
        <v>119.12490365789918</v>
      </c>
      <c r="H7" s="394">
        <v>6.0468612310058623</v>
      </c>
    </row>
    <row r="8" spans="1:8" x14ac:dyDescent="0.2">
      <c r="A8" s="1" t="s">
        <v>49</v>
      </c>
      <c r="B8" s="456">
        <v>295.774</v>
      </c>
      <c r="C8" s="397">
        <v>26.2405353956994</v>
      </c>
      <c r="D8" s="233">
        <v>892.73199999999997</v>
      </c>
      <c r="E8" s="394">
        <v>106.11369439839673</v>
      </c>
      <c r="F8" s="233">
        <v>2015.5230000000001</v>
      </c>
      <c r="G8" s="394">
        <v>50.321522544614872</v>
      </c>
      <c r="H8" s="394">
        <v>9.8546876754834347</v>
      </c>
    </row>
    <row r="9" spans="1:8" x14ac:dyDescent="0.2">
      <c r="A9" s="1" t="s">
        <v>122</v>
      </c>
      <c r="B9" s="456">
        <v>616.59999999999991</v>
      </c>
      <c r="C9" s="394">
        <v>-17.730284488302651</v>
      </c>
      <c r="D9" s="233">
        <v>3183.8980000000001</v>
      </c>
      <c r="E9" s="394">
        <v>-7.7767488582517199</v>
      </c>
      <c r="F9" s="233">
        <v>8006.2250000000004</v>
      </c>
      <c r="G9" s="394">
        <v>6.0139299925186025</v>
      </c>
      <c r="H9" s="394">
        <v>39.145594882642058</v>
      </c>
    </row>
    <row r="10" spans="1:8" x14ac:dyDescent="0.2">
      <c r="A10" s="1" t="s">
        <v>123</v>
      </c>
      <c r="B10" s="456">
        <v>523.81400000000008</v>
      </c>
      <c r="C10" s="394">
        <v>-4.3436815193571849</v>
      </c>
      <c r="D10" s="233">
        <v>2621.027</v>
      </c>
      <c r="E10" s="394">
        <v>-3.5905084895388808</v>
      </c>
      <c r="F10" s="233">
        <v>6264.2349999999997</v>
      </c>
      <c r="G10" s="394">
        <v>-1.2134332705532285</v>
      </c>
      <c r="H10" s="394">
        <v>30.628318034987434</v>
      </c>
    </row>
    <row r="11" spans="1:8" x14ac:dyDescent="0.2">
      <c r="A11" s="1" t="s">
        <v>225</v>
      </c>
      <c r="B11" s="456">
        <v>70.015000000000001</v>
      </c>
      <c r="C11" s="394">
        <v>-37.714062041295627</v>
      </c>
      <c r="D11" s="233">
        <v>863.49900000000002</v>
      </c>
      <c r="E11" s="394">
        <v>21.102079283736824</v>
      </c>
      <c r="F11" s="233">
        <v>1970.633</v>
      </c>
      <c r="G11" s="394">
        <v>14.324028296840691</v>
      </c>
      <c r="H11" s="394">
        <v>9.6352027429113676</v>
      </c>
    </row>
    <row r="12" spans="1:8" x14ac:dyDescent="0.2">
      <c r="A12" s="168" t="s">
        <v>226</v>
      </c>
      <c r="B12" s="457">
        <v>1794.7920000000001</v>
      </c>
      <c r="C12" s="170">
        <v>2.1509972401805779</v>
      </c>
      <c r="D12" s="169">
        <v>8584.0660000000007</v>
      </c>
      <c r="E12" s="170">
        <v>7.5867906896531085</v>
      </c>
      <c r="F12" s="169">
        <v>20452.429</v>
      </c>
      <c r="G12" s="170">
        <v>10.218480975235247</v>
      </c>
      <c r="H12" s="170">
        <v>100</v>
      </c>
    </row>
    <row r="13" spans="1:8" x14ac:dyDescent="0.2">
      <c r="A13" s="145" t="s">
        <v>227</v>
      </c>
      <c r="B13" s="458"/>
      <c r="C13" s="172"/>
      <c r="D13" s="171"/>
      <c r="E13" s="172"/>
      <c r="F13" s="171"/>
      <c r="G13" s="172"/>
      <c r="H13" s="172"/>
    </row>
    <row r="14" spans="1:8" x14ac:dyDescent="0.2">
      <c r="A14" s="1" t="s">
        <v>406</v>
      </c>
      <c r="B14" s="456">
        <v>44.103999999999999</v>
      </c>
      <c r="C14" s="701">
        <v>-3.8479147136410221</v>
      </c>
      <c r="D14" s="233">
        <v>192.37099999999998</v>
      </c>
      <c r="E14" s="394">
        <v>-20.001081229441048</v>
      </c>
      <c r="F14" s="233">
        <v>492.96999999999997</v>
      </c>
      <c r="G14" s="394">
        <v>-10.571686687975969</v>
      </c>
      <c r="H14" s="394">
        <v>2.4746309789442771</v>
      </c>
    </row>
    <row r="15" spans="1:8" x14ac:dyDescent="0.2">
      <c r="A15" s="1" t="s">
        <v>48</v>
      </c>
      <c r="B15" s="456">
        <v>430.12000000000006</v>
      </c>
      <c r="C15" s="394">
        <v>27.672584470440199</v>
      </c>
      <c r="D15" s="233">
        <v>1758.7259999999999</v>
      </c>
      <c r="E15" s="394">
        <v>18.435518682258504</v>
      </c>
      <c r="F15" s="233">
        <v>3794.1400000000003</v>
      </c>
      <c r="G15" s="394">
        <v>0.1052464664336721</v>
      </c>
      <c r="H15" s="394">
        <v>19.045979232918107</v>
      </c>
    </row>
    <row r="16" spans="1:8" x14ac:dyDescent="0.2">
      <c r="A16" s="1" t="s">
        <v>49</v>
      </c>
      <c r="B16" s="456">
        <v>48.405999999999999</v>
      </c>
      <c r="C16" s="468">
        <v>6.6023608174770905</v>
      </c>
      <c r="D16" s="233">
        <v>269.428</v>
      </c>
      <c r="E16" s="394">
        <v>13.809475533928065</v>
      </c>
      <c r="F16" s="233">
        <v>446.96299999999997</v>
      </c>
      <c r="G16" s="394">
        <v>-9.5687061589416125</v>
      </c>
      <c r="H16" s="394">
        <v>2.2436831576807328</v>
      </c>
    </row>
    <row r="17" spans="1:8" x14ac:dyDescent="0.2">
      <c r="A17" s="1" t="s">
        <v>122</v>
      </c>
      <c r="B17" s="456">
        <v>459.74</v>
      </c>
      <c r="C17" s="394">
        <v>-46.829475904757068</v>
      </c>
      <c r="D17" s="233">
        <v>2565.259</v>
      </c>
      <c r="E17" s="394">
        <v>-40.741677587346381</v>
      </c>
      <c r="F17" s="233">
        <v>7867.655999999999</v>
      </c>
      <c r="G17" s="394">
        <v>-17.907274361648469</v>
      </c>
      <c r="H17" s="394">
        <v>39.494381543048895</v>
      </c>
    </row>
    <row r="18" spans="1:8" x14ac:dyDescent="0.2">
      <c r="A18" s="1" t="s">
        <v>123</v>
      </c>
      <c r="B18" s="456">
        <v>252.50600000000003</v>
      </c>
      <c r="C18" s="394">
        <v>16.812235154789885</v>
      </c>
      <c r="D18" s="233">
        <v>1007.797</v>
      </c>
      <c r="E18" s="394">
        <v>-13.754481091910211</v>
      </c>
      <c r="F18" s="233">
        <v>2565.1129999999994</v>
      </c>
      <c r="G18" s="394">
        <v>0.25228068776675183</v>
      </c>
      <c r="H18" s="394">
        <v>12.876459205007789</v>
      </c>
    </row>
    <row r="19" spans="1:8" x14ac:dyDescent="0.2">
      <c r="A19" s="1" t="s">
        <v>225</v>
      </c>
      <c r="B19" s="456">
        <v>300.36899999999997</v>
      </c>
      <c r="C19" s="394">
        <v>-48.722102815624652</v>
      </c>
      <c r="D19" s="233">
        <v>1856.8219999999999</v>
      </c>
      <c r="E19" s="394">
        <v>-22.535683100938957</v>
      </c>
      <c r="F19" s="233">
        <v>4754.1079999999993</v>
      </c>
      <c r="G19" s="394">
        <v>-17.743887552877428</v>
      </c>
      <c r="H19" s="394">
        <v>23.864865882400181</v>
      </c>
    </row>
    <row r="20" spans="1:8" x14ac:dyDescent="0.2">
      <c r="A20" s="173" t="s">
        <v>228</v>
      </c>
      <c r="B20" s="459">
        <v>1535.2449999999997</v>
      </c>
      <c r="C20" s="175">
        <v>-26.709974875319453</v>
      </c>
      <c r="D20" s="174">
        <v>7650.4030000000002</v>
      </c>
      <c r="E20" s="175">
        <v>-22.383216990382621</v>
      </c>
      <c r="F20" s="174">
        <v>19920.95</v>
      </c>
      <c r="G20" s="175">
        <v>-12.465465713804353</v>
      </c>
      <c r="H20" s="175">
        <v>100</v>
      </c>
    </row>
    <row r="21" spans="1:8" x14ac:dyDescent="0.2">
      <c r="A21" s="145" t="s">
        <v>450</v>
      </c>
      <c r="B21" s="460"/>
      <c r="C21" s="396"/>
      <c r="D21" s="395"/>
      <c r="E21" s="396"/>
      <c r="F21" s="395"/>
      <c r="G21" s="396"/>
      <c r="H21" s="396"/>
    </row>
    <row r="22" spans="1:8" x14ac:dyDescent="0.2">
      <c r="A22" s="1" t="s">
        <v>406</v>
      </c>
      <c r="B22" s="456">
        <v>-18.518000000000001</v>
      </c>
      <c r="C22" s="394">
        <v>-27.045660481424598</v>
      </c>
      <c r="D22" s="233">
        <v>-153.59200000000004</v>
      </c>
      <c r="E22" s="394">
        <v>-22.832438189884307</v>
      </c>
      <c r="F22" s="233">
        <v>-466.11300000000011</v>
      </c>
      <c r="G22" s="394">
        <v>-3.4672934939060407</v>
      </c>
      <c r="H22" s="397" t="s">
        <v>451</v>
      </c>
    </row>
    <row r="23" spans="1:8" x14ac:dyDescent="0.2">
      <c r="A23" s="1" t="s">
        <v>48</v>
      </c>
      <c r="B23" s="456">
        <v>204.15300000000005</v>
      </c>
      <c r="C23" s="394">
        <v>-30.780341431162771</v>
      </c>
      <c r="D23" s="233">
        <v>1081.779</v>
      </c>
      <c r="E23" s="394">
        <v>-14.342623488218518</v>
      </c>
      <c r="F23" s="233">
        <v>2557.4100000000003</v>
      </c>
      <c r="G23" s="394">
        <v>-20.719050045942705</v>
      </c>
      <c r="H23" s="397" t="s">
        <v>451</v>
      </c>
    </row>
    <row r="24" spans="1:8" x14ac:dyDescent="0.2">
      <c r="A24" s="1" t="s">
        <v>49</v>
      </c>
      <c r="B24" s="456">
        <v>-247.36799999999999</v>
      </c>
      <c r="C24" s="397">
        <v>30.961532352847733</v>
      </c>
      <c r="D24" s="233">
        <v>-623.30399999999997</v>
      </c>
      <c r="E24" s="394">
        <v>217.38072203268999</v>
      </c>
      <c r="F24" s="233">
        <v>-1568.5600000000002</v>
      </c>
      <c r="G24" s="394">
        <v>85.288305134599085</v>
      </c>
      <c r="H24" s="397" t="s">
        <v>451</v>
      </c>
    </row>
    <row r="25" spans="1:8" x14ac:dyDescent="0.2">
      <c r="A25" s="1" t="s">
        <v>122</v>
      </c>
      <c r="B25" s="456">
        <v>-156.8599999999999</v>
      </c>
      <c r="C25" s="394">
        <v>-236.20339336262396</v>
      </c>
      <c r="D25" s="233">
        <v>-618.63900000000012</v>
      </c>
      <c r="E25" s="394">
        <v>-170.57561244954715</v>
      </c>
      <c r="F25" s="233">
        <v>-138.56900000000132</v>
      </c>
      <c r="G25" s="394">
        <v>-106.81996146302697</v>
      </c>
      <c r="H25" s="397" t="s">
        <v>451</v>
      </c>
    </row>
    <row r="26" spans="1:8" x14ac:dyDescent="0.2">
      <c r="A26" s="1" t="s">
        <v>123</v>
      </c>
      <c r="B26" s="456">
        <v>-271.30800000000005</v>
      </c>
      <c r="C26" s="394">
        <v>-18.14166234205095</v>
      </c>
      <c r="D26" s="233">
        <v>-1613.23</v>
      </c>
      <c r="E26" s="394">
        <v>4.0713648436023524</v>
      </c>
      <c r="F26" s="233">
        <v>-3699.1220000000003</v>
      </c>
      <c r="G26" s="394">
        <v>-2.2049039754681981</v>
      </c>
      <c r="H26" s="397" t="s">
        <v>451</v>
      </c>
    </row>
    <row r="27" spans="1:8" x14ac:dyDescent="0.2">
      <c r="A27" s="1" t="s">
        <v>225</v>
      </c>
      <c r="B27" s="456">
        <v>230.35399999999998</v>
      </c>
      <c r="C27" s="394">
        <v>-51.336197972781704</v>
      </c>
      <c r="D27" s="233">
        <v>993.32299999999987</v>
      </c>
      <c r="E27" s="394">
        <v>-41.012987768777208</v>
      </c>
      <c r="F27" s="233">
        <v>2783.4749999999995</v>
      </c>
      <c r="G27" s="394">
        <v>-31.372452331964563</v>
      </c>
      <c r="H27" s="397" t="s">
        <v>451</v>
      </c>
    </row>
    <row r="28" spans="1:8" x14ac:dyDescent="0.2">
      <c r="A28" s="173" t="s">
        <v>229</v>
      </c>
      <c r="B28" s="459">
        <v>-259.54700000000048</v>
      </c>
      <c r="C28" s="175">
        <v>-176.84498185069612</v>
      </c>
      <c r="D28" s="174">
        <v>-933.66300000000047</v>
      </c>
      <c r="E28" s="175">
        <v>-149.7184885875119</v>
      </c>
      <c r="F28" s="174">
        <v>-531.47899999999936</v>
      </c>
      <c r="G28" s="175">
        <v>-112.64957252751778</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zoomScaleNormal="100" workbookViewId="0"/>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8" x14ac:dyDescent="0.2">
      <c r="A1" s="158" t="s">
        <v>453</v>
      </c>
      <c r="B1" s="158"/>
      <c r="C1" s="1"/>
      <c r="D1" s="1"/>
      <c r="E1" s="1"/>
      <c r="F1" s="1"/>
      <c r="G1" s="1"/>
      <c r="H1" s="1"/>
    </row>
    <row r="2" spans="1:8" x14ac:dyDescent="0.2">
      <c r="A2" s="381"/>
      <c r="B2" s="381"/>
      <c r="C2" s="381"/>
      <c r="D2" s="381"/>
      <c r="E2" s="381"/>
      <c r="F2" s="1"/>
      <c r="G2" s="1"/>
      <c r="H2" s="383" t="s">
        <v>151</v>
      </c>
    </row>
    <row r="3" spans="1:8" ht="14.85" customHeight="1" x14ac:dyDescent="0.2">
      <c r="A3" s="808" t="s">
        <v>447</v>
      </c>
      <c r="B3" s="806" t="s">
        <v>448</v>
      </c>
      <c r="C3" s="791">
        <f>INDICE!A3</f>
        <v>45808</v>
      </c>
      <c r="D3" s="789">
        <v>41671</v>
      </c>
      <c r="E3" s="789">
        <v>41671</v>
      </c>
      <c r="F3" s="788" t="s">
        <v>116</v>
      </c>
      <c r="G3" s="788"/>
      <c r="H3" s="788"/>
    </row>
    <row r="4" spans="1:8" x14ac:dyDescent="0.2">
      <c r="A4" s="809"/>
      <c r="B4" s="807"/>
      <c r="C4" s="82" t="s">
        <v>456</v>
      </c>
      <c r="D4" s="82" t="s">
        <v>457</v>
      </c>
      <c r="E4" s="82" t="s">
        <v>230</v>
      </c>
      <c r="F4" s="82" t="s">
        <v>456</v>
      </c>
      <c r="G4" s="82" t="s">
        <v>457</v>
      </c>
      <c r="H4" s="82" t="s">
        <v>230</v>
      </c>
    </row>
    <row r="5" spans="1:8" x14ac:dyDescent="0.2">
      <c r="A5" s="398"/>
      <c r="B5" s="532" t="s">
        <v>200</v>
      </c>
      <c r="C5" s="141">
        <v>0</v>
      </c>
      <c r="D5" s="141">
        <v>34.997999999999998</v>
      </c>
      <c r="E5" s="177">
        <v>34.997999999999998</v>
      </c>
      <c r="F5" s="143">
        <v>59.58</v>
      </c>
      <c r="G5" s="141">
        <v>239.46199999999999</v>
      </c>
      <c r="H5" s="176">
        <v>179.88200000000001</v>
      </c>
    </row>
    <row r="6" spans="1:8" x14ac:dyDescent="0.2">
      <c r="A6" s="398"/>
      <c r="B6" s="532" t="s">
        <v>231</v>
      </c>
      <c r="C6" s="141">
        <v>97.540999999999997</v>
      </c>
      <c r="D6" s="144">
        <v>183.90700000000001</v>
      </c>
      <c r="E6" s="177">
        <v>86.366000000000014</v>
      </c>
      <c r="F6" s="143">
        <v>2076.2579999999998</v>
      </c>
      <c r="G6" s="141">
        <v>1297.404</v>
      </c>
      <c r="H6" s="177">
        <v>-778.85399999999981</v>
      </c>
    </row>
    <row r="7" spans="1:8" x14ac:dyDescent="0.2">
      <c r="A7" s="398"/>
      <c r="B7" s="648" t="s">
        <v>201</v>
      </c>
      <c r="C7" s="141">
        <v>0</v>
      </c>
      <c r="D7" s="96">
        <v>2.0209999999999999</v>
      </c>
      <c r="E7" s="687">
        <v>2.0209999999999999</v>
      </c>
      <c r="F7" s="143">
        <v>6.8390000000000004</v>
      </c>
      <c r="G7" s="141">
        <v>35.748000000000005</v>
      </c>
      <c r="H7" s="177">
        <v>28.909000000000006</v>
      </c>
    </row>
    <row r="8" spans="1:8" x14ac:dyDescent="0.2">
      <c r="A8" s="486" t="s">
        <v>300</v>
      </c>
      <c r="B8" s="647"/>
      <c r="C8" s="146">
        <v>97.540999999999997</v>
      </c>
      <c r="D8" s="178">
        <v>220.92599999999999</v>
      </c>
      <c r="E8" s="178">
        <v>123.38499999999999</v>
      </c>
      <c r="F8" s="146">
        <v>2142.6769999999997</v>
      </c>
      <c r="G8" s="178">
        <v>1572.614</v>
      </c>
      <c r="H8" s="178">
        <v>-570.06299999999965</v>
      </c>
    </row>
    <row r="9" spans="1:8" x14ac:dyDescent="0.2">
      <c r="A9" s="398"/>
      <c r="B9" s="533" t="s">
        <v>561</v>
      </c>
      <c r="C9" s="144">
        <v>0</v>
      </c>
      <c r="D9" s="144">
        <v>0</v>
      </c>
      <c r="E9" s="179">
        <v>0</v>
      </c>
      <c r="F9" s="144">
        <v>44.408000000000001</v>
      </c>
      <c r="G9" s="143">
        <v>61.127000000000002</v>
      </c>
      <c r="H9" s="179">
        <v>16.719000000000001</v>
      </c>
    </row>
    <row r="10" spans="1:8" x14ac:dyDescent="0.2">
      <c r="A10" s="398"/>
      <c r="B10" s="533" t="s">
        <v>202</v>
      </c>
      <c r="C10" s="144">
        <v>0</v>
      </c>
      <c r="D10" s="141">
        <v>0</v>
      </c>
      <c r="E10" s="179">
        <v>0</v>
      </c>
      <c r="F10" s="144">
        <v>26.853000000000002</v>
      </c>
      <c r="G10" s="141">
        <v>44.177</v>
      </c>
      <c r="H10" s="179">
        <v>17.323999999999998</v>
      </c>
    </row>
    <row r="11" spans="1:8" x14ac:dyDescent="0.2">
      <c r="A11" s="398"/>
      <c r="B11" s="648" t="s">
        <v>232</v>
      </c>
      <c r="C11" s="144">
        <v>49.710999999999999</v>
      </c>
      <c r="D11" s="144">
        <v>0</v>
      </c>
      <c r="E11" s="179">
        <v>-49.710999999999999</v>
      </c>
      <c r="F11" s="144">
        <v>105.44399999999999</v>
      </c>
      <c r="G11" s="141">
        <v>517.39300000000003</v>
      </c>
      <c r="H11" s="177">
        <v>411.94900000000007</v>
      </c>
    </row>
    <row r="12" spans="1:8" x14ac:dyDescent="0.2">
      <c r="A12" s="632" t="s">
        <v>454</v>
      </c>
      <c r="C12" s="146">
        <v>49.710999999999999</v>
      </c>
      <c r="D12" s="146">
        <v>0</v>
      </c>
      <c r="E12" s="178">
        <v>-49.710999999999999</v>
      </c>
      <c r="F12" s="146">
        <v>176.70499999999998</v>
      </c>
      <c r="G12" s="146">
        <v>622.697</v>
      </c>
      <c r="H12" s="178">
        <v>445.99200000000002</v>
      </c>
    </row>
    <row r="13" spans="1:8" x14ac:dyDescent="0.2">
      <c r="A13" s="650"/>
      <c r="B13" s="649" t="s">
        <v>233</v>
      </c>
      <c r="C13" s="144">
        <v>108.80500000000001</v>
      </c>
      <c r="D13" s="141">
        <v>21.259</v>
      </c>
      <c r="E13" s="179">
        <v>-87.546000000000006</v>
      </c>
      <c r="F13" s="144">
        <v>697.66999999999985</v>
      </c>
      <c r="G13" s="141">
        <v>598.68299999999999</v>
      </c>
      <c r="H13" s="179">
        <v>-98.986999999999853</v>
      </c>
    </row>
    <row r="14" spans="1:8" x14ac:dyDescent="0.2">
      <c r="A14" s="398"/>
      <c r="B14" s="533" t="s">
        <v>234</v>
      </c>
      <c r="C14" s="144">
        <v>19.018999999999998</v>
      </c>
      <c r="D14" s="141">
        <v>137.501</v>
      </c>
      <c r="E14" s="179">
        <v>118.482</v>
      </c>
      <c r="F14" s="144">
        <v>650.40599999999984</v>
      </c>
      <c r="G14" s="141">
        <v>2986.1590000000001</v>
      </c>
      <c r="H14" s="179">
        <v>2335.7530000000002</v>
      </c>
    </row>
    <row r="15" spans="1:8" x14ac:dyDescent="0.2">
      <c r="A15" s="398"/>
      <c r="B15" s="533" t="s">
        <v>581</v>
      </c>
      <c r="C15" s="96">
        <v>199.56399999999999</v>
      </c>
      <c r="D15" s="144">
        <v>88.149000000000001</v>
      </c>
      <c r="E15" s="177">
        <v>-111.41499999999999</v>
      </c>
      <c r="F15" s="144">
        <v>2083.2489999999998</v>
      </c>
      <c r="G15" s="144">
        <v>837.93400000000008</v>
      </c>
      <c r="H15" s="177">
        <v>-1245.3149999999996</v>
      </c>
    </row>
    <row r="16" spans="1:8" x14ac:dyDescent="0.2">
      <c r="A16" s="398"/>
      <c r="B16" s="533" t="s">
        <v>235</v>
      </c>
      <c r="C16" s="144">
        <v>18.661999999999999</v>
      </c>
      <c r="D16" s="96">
        <v>9.82</v>
      </c>
      <c r="E16" s="177">
        <v>-8.8419999999999987</v>
      </c>
      <c r="F16" s="144">
        <v>331.34199999999998</v>
      </c>
      <c r="G16" s="141">
        <v>100.214</v>
      </c>
      <c r="H16" s="177">
        <v>-231.12799999999999</v>
      </c>
    </row>
    <row r="17" spans="1:8" x14ac:dyDescent="0.2">
      <c r="A17" s="398"/>
      <c r="B17" s="533" t="s">
        <v>206</v>
      </c>
      <c r="C17" s="144">
        <v>285.34899999999999</v>
      </c>
      <c r="D17" s="96">
        <v>56.854999999999997</v>
      </c>
      <c r="E17" s="687">
        <v>-228.494</v>
      </c>
      <c r="F17" s="144">
        <v>3423.3310000000001</v>
      </c>
      <c r="G17" s="141">
        <v>1423.2969999999998</v>
      </c>
      <c r="H17" s="177">
        <v>-2000.0340000000003</v>
      </c>
    </row>
    <row r="18" spans="1:8" x14ac:dyDescent="0.2">
      <c r="A18" s="398"/>
      <c r="B18" s="533" t="s">
        <v>280</v>
      </c>
      <c r="C18" s="143">
        <v>0</v>
      </c>
      <c r="D18" s="143">
        <v>115.78</v>
      </c>
      <c r="E18" s="179">
        <v>115.78</v>
      </c>
      <c r="F18" s="144">
        <v>96.091999999999999</v>
      </c>
      <c r="G18" s="141">
        <v>589.62900000000002</v>
      </c>
      <c r="H18" s="177">
        <v>493.53700000000003</v>
      </c>
    </row>
    <row r="19" spans="1:8" x14ac:dyDescent="0.2">
      <c r="A19" s="398"/>
      <c r="B19" s="533" t="s">
        <v>540</v>
      </c>
      <c r="C19" s="144">
        <v>100.895</v>
      </c>
      <c r="D19" s="141">
        <v>43.993000000000002</v>
      </c>
      <c r="E19" s="177">
        <v>-56.901999999999994</v>
      </c>
      <c r="F19" s="144">
        <v>2542.7649999999994</v>
      </c>
      <c r="G19" s="141">
        <v>821.81100000000004</v>
      </c>
      <c r="H19" s="177">
        <v>-1720.9539999999993</v>
      </c>
    </row>
    <row r="20" spans="1:8" x14ac:dyDescent="0.2">
      <c r="A20" s="398"/>
      <c r="B20" s="533" t="s">
        <v>236</v>
      </c>
      <c r="C20" s="96">
        <v>20.274000000000001</v>
      </c>
      <c r="D20" s="141">
        <v>190.84899999999999</v>
      </c>
      <c r="E20" s="177">
        <v>170.57499999999999</v>
      </c>
      <c r="F20" s="144">
        <v>408.77200000000005</v>
      </c>
      <c r="G20" s="141">
        <v>1926.646</v>
      </c>
      <c r="H20" s="177">
        <v>1517.8739999999998</v>
      </c>
    </row>
    <row r="21" spans="1:8" x14ac:dyDescent="0.2">
      <c r="A21" s="398"/>
      <c r="B21" s="533" t="s">
        <v>208</v>
      </c>
      <c r="C21" s="96">
        <v>50.08</v>
      </c>
      <c r="D21" s="144">
        <v>56.366999999999997</v>
      </c>
      <c r="E21" s="177">
        <v>6.286999999999999</v>
      </c>
      <c r="F21" s="144">
        <v>925.87899999999991</v>
      </c>
      <c r="G21" s="144">
        <v>739.50099999999998</v>
      </c>
      <c r="H21" s="177">
        <v>-186.37799999999993</v>
      </c>
    </row>
    <row r="22" spans="1:8" x14ac:dyDescent="0.2">
      <c r="A22" s="398"/>
      <c r="B22" s="533" t="s">
        <v>237</v>
      </c>
      <c r="C22" s="96">
        <v>32.932000000000002</v>
      </c>
      <c r="D22" s="96">
        <v>0.249</v>
      </c>
      <c r="E22" s="687">
        <v>-32.683</v>
      </c>
      <c r="F22" s="144">
        <v>488.02000000000004</v>
      </c>
      <c r="G22" s="96">
        <v>9.8110000000000017</v>
      </c>
      <c r="H22" s="177">
        <v>-478.20900000000006</v>
      </c>
    </row>
    <row r="23" spans="1:8" x14ac:dyDescent="0.2">
      <c r="A23" s="398"/>
      <c r="B23" s="533" t="s">
        <v>238</v>
      </c>
      <c r="C23" s="96">
        <v>57.381</v>
      </c>
      <c r="D23" s="96">
        <v>20.513000000000002</v>
      </c>
      <c r="E23" s="687">
        <v>-36.867999999999995</v>
      </c>
      <c r="F23" s="144">
        <v>697.62900000000002</v>
      </c>
      <c r="G23" s="141">
        <v>447.04700000000008</v>
      </c>
      <c r="H23" s="177">
        <v>-250.58199999999994</v>
      </c>
    </row>
    <row r="24" spans="1:8" x14ac:dyDescent="0.2">
      <c r="A24" s="398"/>
      <c r="B24" s="651" t="s">
        <v>239</v>
      </c>
      <c r="C24" s="144">
        <v>145.02700000000004</v>
      </c>
      <c r="D24" s="141">
        <v>51.62399999999991</v>
      </c>
      <c r="E24" s="177">
        <v>-93.403000000000134</v>
      </c>
      <c r="F24" s="144">
        <v>863.87199999999939</v>
      </c>
      <c r="G24" s="141">
        <v>1482.8170000000009</v>
      </c>
      <c r="H24" s="177">
        <v>618.94500000000153</v>
      </c>
    </row>
    <row r="25" spans="1:8" x14ac:dyDescent="0.2">
      <c r="A25" s="632" t="s">
        <v>438</v>
      </c>
      <c r="C25" s="146">
        <v>1037.9880000000001</v>
      </c>
      <c r="D25" s="146">
        <v>792.95899999999995</v>
      </c>
      <c r="E25" s="178">
        <v>-245.02900000000011</v>
      </c>
      <c r="F25" s="146">
        <v>13209.027000000002</v>
      </c>
      <c r="G25" s="146">
        <v>11963.549000000001</v>
      </c>
      <c r="H25" s="178">
        <v>-1245.478000000001</v>
      </c>
    </row>
    <row r="26" spans="1:8" x14ac:dyDescent="0.2">
      <c r="A26" s="650"/>
      <c r="B26" s="649" t="s">
        <v>210</v>
      </c>
      <c r="C26" s="144">
        <v>95.662999999999997</v>
      </c>
      <c r="D26" s="141">
        <v>33.698</v>
      </c>
      <c r="E26" s="179">
        <v>-61.964999999999996</v>
      </c>
      <c r="F26" s="144">
        <v>680.351</v>
      </c>
      <c r="G26" s="141">
        <v>344.88699999999994</v>
      </c>
      <c r="H26" s="179">
        <v>-335.46400000000006</v>
      </c>
    </row>
    <row r="27" spans="1:8" x14ac:dyDescent="0.2">
      <c r="A27" s="399"/>
      <c r="B27" s="533" t="s">
        <v>663</v>
      </c>
      <c r="C27" s="144">
        <v>0</v>
      </c>
      <c r="D27" s="144">
        <v>21.233000000000001</v>
      </c>
      <c r="E27" s="177">
        <v>21.233000000000001</v>
      </c>
      <c r="F27" s="144">
        <v>29.003</v>
      </c>
      <c r="G27" s="96">
        <v>230.345</v>
      </c>
      <c r="H27" s="177">
        <v>201.34199999999998</v>
      </c>
    </row>
    <row r="28" spans="1:8" x14ac:dyDescent="0.2">
      <c r="A28" s="399"/>
      <c r="B28" s="533" t="s">
        <v>240</v>
      </c>
      <c r="C28" s="141">
        <v>66.575000000000003</v>
      </c>
      <c r="D28" s="144">
        <v>0</v>
      </c>
      <c r="E28" s="177">
        <v>-66.575000000000003</v>
      </c>
      <c r="F28" s="144">
        <v>261.85399999999998</v>
      </c>
      <c r="G28" s="96">
        <v>36.57</v>
      </c>
      <c r="H28" s="177">
        <v>-225.28399999999999</v>
      </c>
    </row>
    <row r="29" spans="1:8" x14ac:dyDescent="0.2">
      <c r="A29" s="399"/>
      <c r="B29" s="533" t="s">
        <v>657</v>
      </c>
      <c r="C29" s="141">
        <v>53.058999999999997</v>
      </c>
      <c r="D29" s="144">
        <v>0</v>
      </c>
      <c r="E29" s="177">
        <v>-53.058999999999997</v>
      </c>
      <c r="F29" s="144">
        <v>569.36</v>
      </c>
      <c r="G29" s="144">
        <v>0</v>
      </c>
      <c r="H29" s="177">
        <v>-569.36</v>
      </c>
    </row>
    <row r="30" spans="1:8" x14ac:dyDescent="0.2">
      <c r="A30" s="399"/>
      <c r="B30" s="651" t="s">
        <v>517</v>
      </c>
      <c r="C30" s="96">
        <v>52.044999999999987</v>
      </c>
      <c r="D30" s="144">
        <v>0</v>
      </c>
      <c r="E30" s="683">
        <v>-52.044999999999987</v>
      </c>
      <c r="F30" s="144">
        <v>249.1099999999999</v>
      </c>
      <c r="G30" s="141">
        <v>80.552999999999997</v>
      </c>
      <c r="H30" s="177">
        <v>-168.5569999999999</v>
      </c>
    </row>
    <row r="31" spans="1:8" x14ac:dyDescent="0.2">
      <c r="A31" s="632" t="s">
        <v>337</v>
      </c>
      <c r="C31" s="146">
        <v>267.34199999999998</v>
      </c>
      <c r="D31" s="146">
        <v>54.930999999999997</v>
      </c>
      <c r="E31" s="178">
        <v>-212.411</v>
      </c>
      <c r="F31" s="146">
        <v>1789.6780000000001</v>
      </c>
      <c r="G31" s="146">
        <v>692.35500000000002</v>
      </c>
      <c r="H31" s="178">
        <v>-1097.3230000000001</v>
      </c>
    </row>
    <row r="32" spans="1:8" x14ac:dyDescent="0.2">
      <c r="A32" s="650"/>
      <c r="B32" s="649" t="s">
        <v>213</v>
      </c>
      <c r="C32" s="144">
        <v>46.295000000000002</v>
      </c>
      <c r="D32" s="141">
        <v>0</v>
      </c>
      <c r="E32" s="179">
        <v>-46.295000000000002</v>
      </c>
      <c r="F32" s="144">
        <v>859.36500000000001</v>
      </c>
      <c r="G32" s="141">
        <v>0</v>
      </c>
      <c r="H32" s="179">
        <v>-859.36500000000001</v>
      </c>
    </row>
    <row r="33" spans="1:8" x14ac:dyDescent="0.2">
      <c r="A33" s="399"/>
      <c r="B33" s="533" t="s">
        <v>216</v>
      </c>
      <c r="C33" s="144">
        <v>0</v>
      </c>
      <c r="D33" s="144">
        <v>0</v>
      </c>
      <c r="E33" s="177">
        <v>0</v>
      </c>
      <c r="F33" s="144">
        <v>174.79700000000003</v>
      </c>
      <c r="G33" s="144">
        <v>107.628</v>
      </c>
      <c r="H33" s="177">
        <v>-67.169000000000025</v>
      </c>
    </row>
    <row r="34" spans="1:8" x14ac:dyDescent="0.2">
      <c r="A34" s="399"/>
      <c r="B34" s="533" t="s">
        <v>241</v>
      </c>
      <c r="C34" s="96">
        <v>66.44</v>
      </c>
      <c r="D34" s="144">
        <v>207.393</v>
      </c>
      <c r="E34" s="683">
        <v>140.953</v>
      </c>
      <c r="F34" s="144">
        <v>225.55</v>
      </c>
      <c r="G34" s="144">
        <v>3115.6899999999996</v>
      </c>
      <c r="H34" s="177">
        <v>2890.1399999999994</v>
      </c>
    </row>
    <row r="35" spans="1:8" x14ac:dyDescent="0.2">
      <c r="A35" s="399"/>
      <c r="B35" s="533" t="s">
        <v>218</v>
      </c>
      <c r="C35" s="144">
        <v>0</v>
      </c>
      <c r="D35" s="96">
        <v>10.099</v>
      </c>
      <c r="E35" s="687">
        <v>10.099</v>
      </c>
      <c r="F35" s="144">
        <v>7.3760000000000003</v>
      </c>
      <c r="G35" s="144">
        <v>382.51899999999995</v>
      </c>
      <c r="H35" s="177">
        <v>375.14299999999997</v>
      </c>
    </row>
    <row r="36" spans="1:8" x14ac:dyDescent="0.2">
      <c r="A36" s="399"/>
      <c r="B36" s="651" t="s">
        <v>219</v>
      </c>
      <c r="C36" s="144">
        <v>105.21100000000003</v>
      </c>
      <c r="D36" s="96">
        <v>226.881</v>
      </c>
      <c r="E36" s="687">
        <v>121.66999999999997</v>
      </c>
      <c r="F36" s="144">
        <v>287.26499999999987</v>
      </c>
      <c r="G36" s="144">
        <v>1311.3189999999995</v>
      </c>
      <c r="H36" s="177">
        <v>1024.0539999999996</v>
      </c>
    </row>
    <row r="37" spans="1:8" x14ac:dyDescent="0.2">
      <c r="A37" s="632" t="s">
        <v>439</v>
      </c>
      <c r="C37" s="146">
        <v>217.94600000000003</v>
      </c>
      <c r="D37" s="146">
        <v>444.37299999999999</v>
      </c>
      <c r="E37" s="178">
        <v>226.42699999999996</v>
      </c>
      <c r="F37" s="146">
        <v>1554.3529999999998</v>
      </c>
      <c r="G37" s="146">
        <v>4917.155999999999</v>
      </c>
      <c r="H37" s="178">
        <v>3362.802999999999</v>
      </c>
    </row>
    <row r="38" spans="1:8" x14ac:dyDescent="0.2">
      <c r="A38" s="650"/>
      <c r="B38" s="649" t="s">
        <v>533</v>
      </c>
      <c r="C38" s="144">
        <v>19.077000000000002</v>
      </c>
      <c r="D38" s="96">
        <v>21.995000000000001</v>
      </c>
      <c r="E38" s="687">
        <v>2.9179999999999993</v>
      </c>
      <c r="F38" s="144">
        <v>108.908</v>
      </c>
      <c r="G38" s="141">
        <v>117.72399999999999</v>
      </c>
      <c r="H38" s="179">
        <v>8.8159999999999883</v>
      </c>
    </row>
    <row r="39" spans="1:8" x14ac:dyDescent="0.2">
      <c r="A39" s="399"/>
      <c r="B39" s="533" t="s">
        <v>631</v>
      </c>
      <c r="C39" s="144">
        <v>5.2430000000000003</v>
      </c>
      <c r="D39" s="141">
        <v>0</v>
      </c>
      <c r="E39" s="177">
        <v>-5.2430000000000003</v>
      </c>
      <c r="F39" s="404">
        <v>45.469000000000001</v>
      </c>
      <c r="G39" s="96">
        <v>1.2E-2</v>
      </c>
      <c r="H39" s="177">
        <v>-45.457000000000001</v>
      </c>
    </row>
    <row r="40" spans="1:8" x14ac:dyDescent="0.2">
      <c r="A40" s="399"/>
      <c r="B40" s="533" t="s">
        <v>603</v>
      </c>
      <c r="C40" s="141">
        <v>41.460999999999999</v>
      </c>
      <c r="D40" s="141">
        <v>0</v>
      </c>
      <c r="E40" s="179">
        <v>-41.460999999999999</v>
      </c>
      <c r="F40" s="96">
        <v>769.35599999999999</v>
      </c>
      <c r="G40" s="141">
        <v>3.89</v>
      </c>
      <c r="H40" s="177">
        <v>-765.46600000000001</v>
      </c>
    </row>
    <row r="41" spans="1:8" x14ac:dyDescent="0.2">
      <c r="A41" s="399"/>
      <c r="B41" s="533" t="s">
        <v>675</v>
      </c>
      <c r="C41" s="144">
        <v>14.78</v>
      </c>
      <c r="D41" s="144">
        <v>0</v>
      </c>
      <c r="E41" s="177">
        <v>-14.78</v>
      </c>
      <c r="F41" s="96">
        <v>101.818</v>
      </c>
      <c r="G41" s="141">
        <v>0</v>
      </c>
      <c r="H41" s="177">
        <v>-101.818</v>
      </c>
    </row>
    <row r="42" spans="1:8" x14ac:dyDescent="0.2">
      <c r="A42" s="399"/>
      <c r="B42" s="533" t="s">
        <v>599</v>
      </c>
      <c r="C42" s="144">
        <v>38.405999999999999</v>
      </c>
      <c r="D42" s="144">
        <v>0</v>
      </c>
      <c r="E42" s="177">
        <v>-38.405999999999999</v>
      </c>
      <c r="F42" s="144">
        <v>541.39</v>
      </c>
      <c r="G42" s="144">
        <v>30.111999999999998</v>
      </c>
      <c r="H42" s="177">
        <v>-511.27799999999996</v>
      </c>
    </row>
    <row r="43" spans="1:8" x14ac:dyDescent="0.2">
      <c r="A43" s="399"/>
      <c r="B43" s="651" t="s">
        <v>242</v>
      </c>
      <c r="C43" s="141">
        <v>5.296999999999997</v>
      </c>
      <c r="D43" s="141">
        <v>6.0999999999999943E-2</v>
      </c>
      <c r="E43" s="687">
        <v>-5.2359999999999971</v>
      </c>
      <c r="F43" s="141">
        <v>13.048000000000002</v>
      </c>
      <c r="G43" s="144">
        <v>0.84099999999997976</v>
      </c>
      <c r="H43" s="179">
        <v>-12.207000000000022</v>
      </c>
    </row>
    <row r="44" spans="1:8" x14ac:dyDescent="0.2">
      <c r="A44" s="486" t="s">
        <v>455</v>
      </c>
      <c r="B44" s="476"/>
      <c r="C44" s="146">
        <v>124.26400000000001</v>
      </c>
      <c r="D44" s="721">
        <v>22.056000000000001</v>
      </c>
      <c r="E44" s="178">
        <v>-102.20800000000001</v>
      </c>
      <c r="F44" s="146">
        <v>1579.9889999999998</v>
      </c>
      <c r="G44" s="146">
        <v>152.57899999999998</v>
      </c>
      <c r="H44" s="178">
        <v>-1427.4099999999999</v>
      </c>
    </row>
    <row r="45" spans="1:8" x14ac:dyDescent="0.2">
      <c r="A45" s="150" t="s">
        <v>114</v>
      </c>
      <c r="B45" s="150"/>
      <c r="C45" s="150">
        <v>1794.7919999999999</v>
      </c>
      <c r="D45" s="180">
        <v>1535.2449999999999</v>
      </c>
      <c r="E45" s="150">
        <v>-259.54700000000003</v>
      </c>
      <c r="F45" s="150">
        <v>20452.428999999996</v>
      </c>
      <c r="G45" s="180">
        <v>19920.95</v>
      </c>
      <c r="H45" s="150">
        <v>-531.47899999999572</v>
      </c>
    </row>
    <row r="46" spans="1:8" x14ac:dyDescent="0.2">
      <c r="A46" s="225" t="s">
        <v>440</v>
      </c>
      <c r="B46" s="152"/>
      <c r="C46" s="152">
        <v>302.291</v>
      </c>
      <c r="D46" s="733">
        <v>93.756</v>
      </c>
      <c r="E46" s="152">
        <v>-208.535</v>
      </c>
      <c r="F46" s="152">
        <v>2764.95</v>
      </c>
      <c r="G46" s="152">
        <v>808.27299999999991</v>
      </c>
      <c r="H46" s="152">
        <v>-1956.6769999999999</v>
      </c>
    </row>
    <row r="47" spans="1:8" x14ac:dyDescent="0.2">
      <c r="A47" s="225" t="s">
        <v>441</v>
      </c>
      <c r="B47" s="152"/>
      <c r="C47" s="152">
        <v>1492.501</v>
      </c>
      <c r="D47" s="697">
        <v>1441.4889999999998</v>
      </c>
      <c r="E47" s="152">
        <v>-51.012000000000171</v>
      </c>
      <c r="F47" s="152">
        <v>17687.478999999996</v>
      </c>
      <c r="G47" s="152">
        <v>19112.677</v>
      </c>
      <c r="H47" s="152">
        <v>1425.198000000004</v>
      </c>
    </row>
    <row r="48" spans="1:8" x14ac:dyDescent="0.2">
      <c r="A48" s="480" t="s">
        <v>442</v>
      </c>
      <c r="B48" s="154"/>
      <c r="C48" s="154">
        <v>928.23699999999997</v>
      </c>
      <c r="D48" s="154">
        <v>779.36699999999996</v>
      </c>
      <c r="E48" s="154">
        <v>-148.87</v>
      </c>
      <c r="F48" s="154">
        <v>12621.864000000001</v>
      </c>
      <c r="G48" s="154">
        <v>11109.951999999999</v>
      </c>
      <c r="H48" s="154">
        <v>-1511.9120000000021</v>
      </c>
    </row>
    <row r="49" spans="1:147" x14ac:dyDescent="0.2">
      <c r="A49" s="480" t="s">
        <v>443</v>
      </c>
      <c r="B49" s="154"/>
      <c r="C49" s="154">
        <v>866.55499999999995</v>
      </c>
      <c r="D49" s="154">
        <v>755.87799999999993</v>
      </c>
      <c r="E49" s="154">
        <v>-110.67700000000002</v>
      </c>
      <c r="F49" s="154">
        <v>7830.5649999999951</v>
      </c>
      <c r="G49" s="154">
        <v>8810.9980000000014</v>
      </c>
      <c r="H49" s="154">
        <v>980.43300000000636</v>
      </c>
    </row>
    <row r="50" spans="1:147" x14ac:dyDescent="0.2">
      <c r="A50" s="481" t="s">
        <v>444</v>
      </c>
      <c r="B50" s="478"/>
      <c r="C50" s="478">
        <v>680.29599999999994</v>
      </c>
      <c r="D50" s="466">
        <v>594.60400000000004</v>
      </c>
      <c r="E50" s="479">
        <v>-85.691999999999894</v>
      </c>
      <c r="F50" s="479">
        <v>8968.2270000000008</v>
      </c>
      <c r="G50" s="479">
        <v>9419.469000000001</v>
      </c>
      <c r="H50" s="479">
        <v>451.24200000000019</v>
      </c>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25" priority="138" operator="between">
      <formula>0</formula>
      <formula>0.5</formula>
    </cfRule>
    <cfRule type="cellIs" dxfId="124" priority="139" operator="between">
      <formula>0</formula>
      <formula>0.49</formula>
    </cfRule>
  </conditionalFormatting>
  <conditionalFormatting sqref="C20:C23">
    <cfRule type="cellIs" dxfId="123" priority="14" operator="between">
      <formula>0</formula>
      <formula>0.5</formula>
    </cfRule>
    <cfRule type="cellIs" dxfId="122" priority="15" operator="between">
      <formula>0</formula>
      <formula>0.49</formula>
    </cfRule>
  </conditionalFormatting>
  <conditionalFormatting sqref="C28:C30">
    <cfRule type="cellIs" dxfId="121" priority="4" operator="between">
      <formula>0</formula>
      <formula>0.5</formula>
    </cfRule>
    <cfRule type="cellIs" dxfId="120" priority="5" operator="between">
      <formula>0</formula>
      <formula>0.49</formula>
    </cfRule>
  </conditionalFormatting>
  <conditionalFormatting sqref="C34">
    <cfRule type="cellIs" dxfId="119" priority="26" operator="between">
      <formula>0</formula>
      <formula>0.5</formula>
    </cfRule>
    <cfRule type="cellIs" dxfId="118" priority="27" operator="between">
      <formula>0</formula>
      <formula>0.49</formula>
    </cfRule>
  </conditionalFormatting>
  <conditionalFormatting sqref="D16">
    <cfRule type="cellIs" dxfId="117" priority="59" operator="between">
      <formula>0</formula>
      <formula>0.49</formula>
    </cfRule>
    <cfRule type="cellIs" dxfId="116" priority="58" operator="between">
      <formula>0</formula>
      <formula>0.5</formula>
    </cfRule>
  </conditionalFormatting>
  <conditionalFormatting sqref="D36">
    <cfRule type="cellIs" dxfId="115" priority="11" operator="between">
      <formula>0</formula>
      <formula>0.49</formula>
    </cfRule>
  </conditionalFormatting>
  <conditionalFormatting sqref="D43:D44">
    <cfRule type="cellIs" dxfId="114" priority="35" operator="between">
      <formula>0</formula>
      <formula>0.49</formula>
    </cfRule>
    <cfRule type="cellIs" dxfId="113" priority="34" operator="between">
      <formula>0</formula>
      <formula>0.5</formula>
    </cfRule>
  </conditionalFormatting>
  <conditionalFormatting sqref="D7:E7">
    <cfRule type="cellIs" dxfId="112" priority="102" operator="between">
      <formula>0</formula>
      <formula>0.5</formula>
    </cfRule>
    <cfRule type="cellIs" dxfId="111" priority="103" operator="between">
      <formula>0</formula>
      <formula>0.49</formula>
    </cfRule>
  </conditionalFormatting>
  <conditionalFormatting sqref="D17:E17">
    <cfRule type="cellIs" dxfId="110" priority="28" operator="between">
      <formula>0</formula>
      <formula>0.5</formula>
    </cfRule>
    <cfRule type="cellIs" dxfId="109" priority="29" operator="between">
      <formula>0</formula>
      <formula>0.49</formula>
    </cfRule>
  </conditionalFormatting>
  <conditionalFormatting sqref="D22:E23">
    <cfRule type="cellIs" dxfId="108" priority="106" operator="between">
      <formula>0</formula>
      <formula>0.5</formula>
    </cfRule>
    <cfRule type="cellIs" dxfId="107" priority="107" operator="between">
      <formula>0</formula>
      <formula>0.49</formula>
    </cfRule>
  </conditionalFormatting>
  <conditionalFormatting sqref="D35:E35">
    <cfRule type="cellIs" dxfId="106" priority="143" operator="between">
      <formula>0</formula>
      <formula>0.49</formula>
    </cfRule>
  </conditionalFormatting>
  <conditionalFormatting sqref="D35:E36">
    <cfRule type="cellIs" dxfId="105" priority="10" operator="between">
      <formula>0</formula>
      <formula>0.5</formula>
    </cfRule>
  </conditionalFormatting>
  <conditionalFormatting sqref="D38:E38">
    <cfRule type="cellIs" dxfId="104" priority="1" operator="between">
      <formula>0</formula>
      <formula>0.5</formula>
    </cfRule>
    <cfRule type="cellIs" dxfId="103" priority="2" operator="between">
      <formula>0</formula>
      <formula>0.49</formula>
    </cfRule>
  </conditionalFormatting>
  <conditionalFormatting sqref="E30">
    <cfRule type="cellIs" dxfId="102" priority="12" operator="between">
      <formula>0</formula>
      <formula>0.5</formula>
    </cfRule>
    <cfRule type="cellIs" dxfId="101" priority="13" operator="between">
      <formula>-0.49</formula>
      <formula>0.49</formula>
    </cfRule>
  </conditionalFormatting>
  <conditionalFormatting sqref="E34">
    <cfRule type="cellIs" dxfId="100" priority="33" operator="between">
      <formula>0</formula>
      <formula>0.49</formula>
    </cfRule>
    <cfRule type="cellIs" dxfId="99" priority="32" operator="between">
      <formula>0</formula>
      <formula>0.5</formula>
    </cfRule>
  </conditionalFormatting>
  <conditionalFormatting sqref="E36">
    <cfRule type="cellIs" dxfId="98" priority="57" operator="between">
      <formula>-0.49</formula>
      <formula>0</formula>
    </cfRule>
  </conditionalFormatting>
  <conditionalFormatting sqref="E43:F43">
    <cfRule type="cellIs" dxfId="97" priority="17" operator="between">
      <formula>0</formula>
      <formula>0.49</formula>
    </cfRule>
    <cfRule type="cellIs" dxfId="96" priority="16" operator="between">
      <formula>0</formula>
      <formula>0.5</formula>
    </cfRule>
  </conditionalFormatting>
  <conditionalFormatting sqref="F40:F41">
    <cfRule type="cellIs" dxfId="95" priority="62" operator="between">
      <formula>0</formula>
      <formula>0.5</formula>
    </cfRule>
    <cfRule type="cellIs" dxfId="94" priority="63" operator="between">
      <formula>0</formula>
      <formula>0.49</formula>
    </cfRule>
  </conditionalFormatting>
  <conditionalFormatting sqref="G22">
    <cfRule type="cellIs" dxfId="93" priority="156" operator="between">
      <formula>0</formula>
      <formula>0.5</formula>
    </cfRule>
    <cfRule type="cellIs" dxfId="92" priority="157" operator="between">
      <formula>0</formula>
      <formula>0.49</formula>
    </cfRule>
  </conditionalFormatting>
  <conditionalFormatting sqref="G27:G28">
    <cfRule type="cellIs" dxfId="91" priority="52" operator="between">
      <formula>0</formula>
      <formula>0.5</formula>
    </cfRule>
    <cfRule type="cellIs" dxfId="90" priority="53" operator="between">
      <formula>0</formula>
      <formula>0.49</formula>
    </cfRule>
  </conditionalFormatting>
  <conditionalFormatting sqref="G39:G40">
    <cfRule type="cellIs" dxfId="89" priority="19" operator="between">
      <formula>0</formula>
      <formula>0.49</formula>
    </cfRule>
    <cfRule type="cellIs" dxfId="88" priority="18"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87">
        <f>INDICE!A3</f>
        <v>45808</v>
      </c>
      <c r="C3" s="788"/>
      <c r="D3" s="788" t="s">
        <v>115</v>
      </c>
      <c r="E3" s="788"/>
      <c r="F3" s="788" t="s">
        <v>116</v>
      </c>
      <c r="G3" s="788"/>
      <c r="H3" s="788"/>
    </row>
    <row r="4" spans="1:8" x14ac:dyDescent="0.2">
      <c r="A4" s="66"/>
      <c r="B4" s="82" t="s">
        <v>47</v>
      </c>
      <c r="C4" s="82" t="s">
        <v>445</v>
      </c>
      <c r="D4" s="82" t="s">
        <v>47</v>
      </c>
      <c r="E4" s="82" t="s">
        <v>445</v>
      </c>
      <c r="F4" s="82" t="s">
        <v>47</v>
      </c>
      <c r="G4" s="83" t="s">
        <v>445</v>
      </c>
      <c r="H4" s="83" t="s">
        <v>121</v>
      </c>
    </row>
    <row r="5" spans="1:8" x14ac:dyDescent="0.2">
      <c r="A5" t="s">
        <v>591</v>
      </c>
      <c r="B5" s="724">
        <v>0</v>
      </c>
      <c r="C5" s="73">
        <v>-100</v>
      </c>
      <c r="D5" s="725">
        <v>0.82799999999999996</v>
      </c>
      <c r="E5" s="73">
        <v>255.36480686695279</v>
      </c>
      <c r="F5" s="725">
        <v>1.19354</v>
      </c>
      <c r="G5" s="187">
        <v>68.579096045197744</v>
      </c>
      <c r="H5" s="474">
        <v>100</v>
      </c>
    </row>
    <row r="6" spans="1:8" x14ac:dyDescent="0.2">
      <c r="A6" s="188" t="s">
        <v>244</v>
      </c>
      <c r="B6" s="732">
        <v>0</v>
      </c>
      <c r="C6" s="718">
        <v>-100</v>
      </c>
      <c r="D6" s="723">
        <v>0.82799999999999996</v>
      </c>
      <c r="E6" s="718">
        <v>255.36480686695279</v>
      </c>
      <c r="F6" s="726">
        <v>1.19354</v>
      </c>
      <c r="G6" s="188">
        <v>68.579096045197744</v>
      </c>
      <c r="H6" s="188">
        <v>100</v>
      </c>
    </row>
    <row r="7" spans="1:8" x14ac:dyDescent="0.2">
      <c r="A7" s="557" t="s">
        <v>245</v>
      </c>
      <c r="B7" s="679">
        <f>B6/'Consumo PP'!B11*100</f>
        <v>0</v>
      </c>
      <c r="C7" s="620"/>
      <c r="D7" s="679">
        <f>D6/'Consumo PP'!D11*100</f>
        <v>3.3774686065877976E-3</v>
      </c>
      <c r="E7" s="620"/>
      <c r="F7" s="679">
        <f>F6/'Consumo PP'!F11*100</f>
        <v>2.0054223909351365E-3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8"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87"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91">
        <f>INDICE!A3</f>
        <v>45808</v>
      </c>
      <c r="C3" s="791"/>
      <c r="D3" s="789" t="s">
        <v>115</v>
      </c>
      <c r="E3" s="789"/>
      <c r="F3" s="789" t="s">
        <v>116</v>
      </c>
      <c r="G3" s="789"/>
    </row>
    <row r="4" spans="1:7" x14ac:dyDescent="0.2">
      <c r="A4" s="66"/>
      <c r="B4" s="608" t="s">
        <v>47</v>
      </c>
      <c r="C4" s="196" t="s">
        <v>445</v>
      </c>
      <c r="D4" s="608" t="s">
        <v>47</v>
      </c>
      <c r="E4" s="196" t="s">
        <v>445</v>
      </c>
      <c r="F4" s="608" t="s">
        <v>47</v>
      </c>
      <c r="G4" s="196" t="s">
        <v>445</v>
      </c>
    </row>
    <row r="5" spans="1:7" ht="15" x14ac:dyDescent="0.25">
      <c r="A5" s="415" t="s">
        <v>114</v>
      </c>
      <c r="B5" s="418">
        <v>4786.6329999999998</v>
      </c>
      <c r="C5" s="416">
        <v>-19.263131457694737</v>
      </c>
      <c r="D5" s="417">
        <v>24857.252</v>
      </c>
      <c r="E5" s="416">
        <v>-10.327448141006235</v>
      </c>
      <c r="F5" s="419">
        <v>62011.646000000008</v>
      </c>
      <c r="G5" s="416">
        <v>-4.5091224705983164</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86"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664</v>
      </c>
      <c r="B1" s="3"/>
      <c r="C1" s="3"/>
      <c r="D1" s="3"/>
      <c r="E1" s="3"/>
      <c r="F1" s="3"/>
      <c r="G1" s="3"/>
    </row>
    <row r="2" spans="1:8" ht="15.75" x14ac:dyDescent="0.25">
      <c r="A2" s="2"/>
      <c r="B2" s="89"/>
      <c r="C2" s="3"/>
      <c r="D2" s="3"/>
      <c r="E2" s="3"/>
      <c r="F2" s="3"/>
      <c r="G2" s="3"/>
      <c r="H2" s="55" t="s">
        <v>151</v>
      </c>
    </row>
    <row r="3" spans="1:8" x14ac:dyDescent="0.2">
      <c r="A3" s="70"/>
      <c r="B3" s="787">
        <f>INDICE!A3</f>
        <v>45808</v>
      </c>
      <c r="C3" s="788"/>
      <c r="D3" s="788" t="s">
        <v>115</v>
      </c>
      <c r="E3" s="788"/>
      <c r="F3" s="788" t="s">
        <v>116</v>
      </c>
      <c r="G3" s="788"/>
      <c r="H3" s="788"/>
    </row>
    <row r="4" spans="1:8" x14ac:dyDescent="0.2">
      <c r="A4" s="66"/>
      <c r="B4" s="63" t="s">
        <v>47</v>
      </c>
      <c r="C4" s="63" t="s">
        <v>417</v>
      </c>
      <c r="D4" s="63" t="s">
        <v>47</v>
      </c>
      <c r="E4" s="63" t="s">
        <v>417</v>
      </c>
      <c r="F4" s="63" t="s">
        <v>47</v>
      </c>
      <c r="G4" s="64" t="s">
        <v>417</v>
      </c>
      <c r="H4" s="64" t="s">
        <v>121</v>
      </c>
    </row>
    <row r="5" spans="1:8" x14ac:dyDescent="0.2">
      <c r="A5" s="3" t="s">
        <v>509</v>
      </c>
      <c r="B5" s="300">
        <v>128.602</v>
      </c>
      <c r="C5" s="72">
        <v>48.087331014946692</v>
      </c>
      <c r="D5" s="71">
        <v>512.58900000000006</v>
      </c>
      <c r="E5" s="72">
        <v>-3.4308590806329877</v>
      </c>
      <c r="F5" s="71">
        <v>1234.5810000000001</v>
      </c>
      <c r="G5" s="72">
        <v>-2.0616863799709679</v>
      </c>
      <c r="H5" s="303">
        <v>2.0321557298513375</v>
      </c>
    </row>
    <row r="6" spans="1:8" x14ac:dyDescent="0.2">
      <c r="A6" s="3" t="s">
        <v>48</v>
      </c>
      <c r="B6" s="301">
        <v>687.05899999999997</v>
      </c>
      <c r="C6" s="59">
        <v>-21.577649152323765</v>
      </c>
      <c r="D6" s="58">
        <v>3732.34</v>
      </c>
      <c r="E6" s="59">
        <v>-7.5293075908995473</v>
      </c>
      <c r="F6" s="58">
        <v>9457.0859999999993</v>
      </c>
      <c r="G6" s="59">
        <v>-3.5858558260242765</v>
      </c>
      <c r="H6" s="304">
        <v>15.566634755108707</v>
      </c>
    </row>
    <row r="7" spans="1:8" x14ac:dyDescent="0.2">
      <c r="A7" s="3" t="s">
        <v>49</v>
      </c>
      <c r="B7" s="301">
        <v>722.48900000000003</v>
      </c>
      <c r="C7" s="59">
        <v>-22.412456292579829</v>
      </c>
      <c r="D7" s="58">
        <v>3856.7760000000003</v>
      </c>
      <c r="E7" s="73">
        <v>-12.908472711580668</v>
      </c>
      <c r="F7" s="58">
        <v>9805.1409999999996</v>
      </c>
      <c r="G7" s="59">
        <v>-6.0899751412580834</v>
      </c>
      <c r="H7" s="304">
        <v>16.139543266217665</v>
      </c>
    </row>
    <row r="8" spans="1:8" x14ac:dyDescent="0.2">
      <c r="A8" s="3" t="s">
        <v>122</v>
      </c>
      <c r="B8" s="301">
        <v>1960.8259999999998</v>
      </c>
      <c r="C8" s="73">
        <v>-13.775356296364713</v>
      </c>
      <c r="D8" s="58">
        <v>9835.6970000000001</v>
      </c>
      <c r="E8" s="59">
        <v>-10.725634340865591</v>
      </c>
      <c r="F8" s="58">
        <v>24278.350000000002</v>
      </c>
      <c r="G8" s="59">
        <v>-6.8767630801874935</v>
      </c>
      <c r="H8" s="304">
        <v>39.96286032575928</v>
      </c>
    </row>
    <row r="9" spans="1:8" x14ac:dyDescent="0.2">
      <c r="A9" s="3" t="s">
        <v>123</v>
      </c>
      <c r="B9" s="301">
        <v>324.714</v>
      </c>
      <c r="C9" s="59">
        <v>-28.258074208928573</v>
      </c>
      <c r="D9" s="58">
        <v>1512.01</v>
      </c>
      <c r="E9" s="59">
        <v>-27.152726286369795</v>
      </c>
      <c r="F9" s="58">
        <v>4093.4870000000001</v>
      </c>
      <c r="G9" s="73">
        <v>-12.176889415044934</v>
      </c>
      <c r="H9" s="304">
        <v>6.7379969901707231</v>
      </c>
    </row>
    <row r="10" spans="1:8" x14ac:dyDescent="0.2">
      <c r="A10" s="66" t="s">
        <v>583</v>
      </c>
      <c r="B10" s="302">
        <v>904.4429999999993</v>
      </c>
      <c r="C10" s="75">
        <v>-11.48696589121942</v>
      </c>
      <c r="D10" s="74">
        <v>4794.1799999999985</v>
      </c>
      <c r="E10" s="75">
        <v>-0.30520766161272184</v>
      </c>
      <c r="F10" s="74">
        <v>11883.638000000003</v>
      </c>
      <c r="G10" s="75">
        <v>5.6675227146746261</v>
      </c>
      <c r="H10" s="305">
        <v>19.560808932892286</v>
      </c>
    </row>
    <row r="11" spans="1:8" x14ac:dyDescent="0.2">
      <c r="A11" s="76" t="s">
        <v>114</v>
      </c>
      <c r="B11" s="77">
        <v>4728.1330000000007</v>
      </c>
      <c r="C11" s="78">
        <v>-16.207344127537038</v>
      </c>
      <c r="D11" s="77">
        <v>24243.591999999997</v>
      </c>
      <c r="E11" s="78">
        <v>-9.8660255114967921</v>
      </c>
      <c r="F11" s="77">
        <v>60752.283000000003</v>
      </c>
      <c r="G11" s="78">
        <v>-4.3103850328228273</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85" priority="3" operator="between">
      <formula>-0.5</formula>
      <formula>0.5</formula>
    </cfRule>
    <cfRule type="cellIs" dxfId="84" priority="4" operator="between">
      <formula>0</formula>
      <formula>0.49</formula>
    </cfRule>
  </conditionalFormatting>
  <conditionalFormatting sqref="E7">
    <cfRule type="cellIs" dxfId="83" priority="1" operator="between">
      <formula>0</formula>
      <formula>0.5</formula>
    </cfRule>
    <cfRule type="cellIs" dxfId="82"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10">
        <f>INDICE!A3</f>
        <v>45808</v>
      </c>
      <c r="B3" s="810">
        <v>41671</v>
      </c>
      <c r="C3" s="811">
        <v>41671</v>
      </c>
      <c r="D3" s="810">
        <v>41671</v>
      </c>
      <c r="E3" s="810">
        <v>41671</v>
      </c>
      <c r="F3" s="15"/>
    </row>
    <row r="4" spans="1:7" x14ac:dyDescent="0.2">
      <c r="A4" s="18" t="s">
        <v>30</v>
      </c>
      <c r="B4" s="730">
        <v>0</v>
      </c>
      <c r="C4" s="421"/>
      <c r="D4" s="15" t="s">
        <v>248</v>
      </c>
      <c r="E4" s="232">
        <v>4728.1330000000007</v>
      </c>
    </row>
    <row r="5" spans="1:7" x14ac:dyDescent="0.2">
      <c r="A5" s="18" t="s">
        <v>249</v>
      </c>
      <c r="B5" s="233">
        <v>4790.9260000000004</v>
      </c>
      <c r="C5" s="232"/>
      <c r="D5" s="18" t="s">
        <v>250</v>
      </c>
      <c r="E5" s="233">
        <v>-297.851</v>
      </c>
    </row>
    <row r="6" spans="1:7" x14ac:dyDescent="0.2">
      <c r="A6" s="18" t="s">
        <v>469</v>
      </c>
      <c r="B6" s="233">
        <v>104.95000000000002</v>
      </c>
      <c r="C6" s="232"/>
      <c r="D6" s="18" t="s">
        <v>251</v>
      </c>
      <c r="E6" s="233">
        <v>177.49083000000064</v>
      </c>
    </row>
    <row r="7" spans="1:7" x14ac:dyDescent="0.2">
      <c r="A7" s="18" t="s">
        <v>470</v>
      </c>
      <c r="B7" s="233">
        <v>49.732999999999407</v>
      </c>
      <c r="C7" s="232"/>
      <c r="D7" s="18" t="s">
        <v>471</v>
      </c>
      <c r="E7" s="233">
        <v>1794.7919999999999</v>
      </c>
    </row>
    <row r="8" spans="1:7" x14ac:dyDescent="0.2">
      <c r="A8" s="18" t="s">
        <v>472</v>
      </c>
      <c r="B8" s="233">
        <v>-158.976</v>
      </c>
      <c r="C8" s="232"/>
      <c r="D8" s="18" t="s">
        <v>473</v>
      </c>
      <c r="E8" s="233">
        <v>-1535.2449999999999</v>
      </c>
    </row>
    <row r="9" spans="1:7" x14ac:dyDescent="0.2">
      <c r="A9" s="173" t="s">
        <v>58</v>
      </c>
      <c r="B9" s="174">
        <v>4786.6329999999998</v>
      </c>
      <c r="C9" s="232"/>
      <c r="D9" s="18" t="s">
        <v>253</v>
      </c>
      <c r="E9" s="233">
        <v>82.048000000000002</v>
      </c>
    </row>
    <row r="10" spans="1:7" x14ac:dyDescent="0.2">
      <c r="A10" s="18" t="s">
        <v>252</v>
      </c>
      <c r="B10" s="233">
        <v>-58.499999999999091</v>
      </c>
      <c r="C10" s="232"/>
      <c r="D10" s="173" t="s">
        <v>474</v>
      </c>
      <c r="E10" s="174">
        <v>4949.367830000001</v>
      </c>
      <c r="G10" s="493"/>
    </row>
    <row r="11" spans="1:7" x14ac:dyDescent="0.2">
      <c r="A11" s="173" t="s">
        <v>248</v>
      </c>
      <c r="B11" s="174">
        <v>4728.1330000000007</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sqref="A1:D2"/>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7" t="s">
        <v>476</v>
      </c>
      <c r="B1" s="777"/>
      <c r="C1" s="777"/>
      <c r="D1" s="777"/>
      <c r="E1" s="191"/>
      <c r="F1" s="191"/>
      <c r="G1" s="6"/>
      <c r="H1" s="6"/>
      <c r="I1" s="6"/>
      <c r="J1" s="6"/>
    </row>
    <row r="2" spans="1:10" ht="14.25" customHeight="1" x14ac:dyDescent="0.2">
      <c r="A2" s="777"/>
      <c r="B2" s="777"/>
      <c r="C2" s="777"/>
      <c r="D2" s="777"/>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759">
        <v>2021</v>
      </c>
      <c r="B5" s="738" t="s">
        <v>686</v>
      </c>
      <c r="C5" s="739">
        <v>13.96</v>
      </c>
      <c r="D5" s="196">
        <v>4.9624060150375948</v>
      </c>
    </row>
    <row r="6" spans="1:10" ht="14.25" customHeight="1" x14ac:dyDescent="0.2">
      <c r="A6" s="760" t="s">
        <v>505</v>
      </c>
      <c r="B6" s="194" t="s">
        <v>598</v>
      </c>
      <c r="C6" s="688">
        <v>14.64</v>
      </c>
      <c r="D6" s="195">
        <v>4.871060171919769</v>
      </c>
    </row>
    <row r="7" spans="1:10" ht="14.25" customHeight="1" x14ac:dyDescent="0.2">
      <c r="A7" s="760" t="s">
        <v>505</v>
      </c>
      <c r="B7" s="194" t="s">
        <v>602</v>
      </c>
      <c r="C7" s="688">
        <v>15.37</v>
      </c>
      <c r="D7" s="195">
        <v>4.9863387978141978</v>
      </c>
    </row>
    <row r="8" spans="1:10" ht="14.25" customHeight="1" x14ac:dyDescent="0.2">
      <c r="A8" s="760" t="s">
        <v>505</v>
      </c>
      <c r="B8" s="194" t="s">
        <v>604</v>
      </c>
      <c r="C8" s="688">
        <v>16.12</v>
      </c>
      <c r="D8" s="195">
        <v>4.8796356538711896</v>
      </c>
    </row>
    <row r="9" spans="1:10" ht="14.25" customHeight="1" x14ac:dyDescent="0.2">
      <c r="A9" s="760" t="s">
        <v>505</v>
      </c>
      <c r="B9" s="194" t="s">
        <v>620</v>
      </c>
      <c r="C9" s="688">
        <v>16.920000000000002</v>
      </c>
      <c r="D9" s="195">
        <v>4.9627791563275476</v>
      </c>
    </row>
    <row r="10" spans="1:10" ht="14.25" customHeight="1" x14ac:dyDescent="0.2">
      <c r="A10" s="761">
        <v>2022</v>
      </c>
      <c r="B10" s="738" t="s">
        <v>627</v>
      </c>
      <c r="C10" s="739">
        <v>17.75</v>
      </c>
      <c r="D10" s="196">
        <v>4.905437352245853</v>
      </c>
    </row>
    <row r="11" spans="1:10" ht="14.25" customHeight="1" x14ac:dyDescent="0.2">
      <c r="A11" s="762" t="s">
        <v>505</v>
      </c>
      <c r="B11" s="194" t="s">
        <v>629</v>
      </c>
      <c r="C11" s="688">
        <v>18.63</v>
      </c>
      <c r="D11" s="195">
        <v>4.9577464788732337</v>
      </c>
    </row>
    <row r="12" spans="1:10" ht="14.25" customHeight="1" x14ac:dyDescent="0.2">
      <c r="A12" s="762" t="s">
        <v>505</v>
      </c>
      <c r="B12" s="194" t="s">
        <v>636</v>
      </c>
      <c r="C12" s="688">
        <v>19.55</v>
      </c>
      <c r="D12" s="195">
        <v>4.9382716049382811</v>
      </c>
    </row>
    <row r="13" spans="1:10" ht="14.25" customHeight="1" x14ac:dyDescent="0.2">
      <c r="A13" s="763" t="s">
        <v>505</v>
      </c>
      <c r="B13" s="734" t="s">
        <v>635</v>
      </c>
      <c r="C13" s="617">
        <v>18.579999999999998</v>
      </c>
      <c r="D13" s="197">
        <v>-4.9616368286445134</v>
      </c>
    </row>
    <row r="14" spans="1:10" ht="14.25" customHeight="1" x14ac:dyDescent="0.2">
      <c r="A14" s="760">
        <v>2023</v>
      </c>
      <c r="B14" s="194" t="s">
        <v>637</v>
      </c>
      <c r="C14" s="688">
        <v>17.66</v>
      </c>
      <c r="D14" s="195">
        <v>-4.9515608180839523</v>
      </c>
    </row>
    <row r="15" spans="1:10" ht="14.25" customHeight="1" x14ac:dyDescent="0.2">
      <c r="A15" s="760" t="s">
        <v>505</v>
      </c>
      <c r="B15" s="194" t="s">
        <v>642</v>
      </c>
      <c r="C15" s="688">
        <v>16.79</v>
      </c>
      <c r="D15" s="195">
        <v>-4.9263873159682952</v>
      </c>
    </row>
    <row r="16" spans="1:10" ht="14.25" customHeight="1" x14ac:dyDescent="0.2">
      <c r="A16" s="760" t="s">
        <v>505</v>
      </c>
      <c r="B16" s="194" t="s">
        <v>643</v>
      </c>
      <c r="C16" s="688">
        <v>15.96</v>
      </c>
      <c r="D16" s="195">
        <v>-4.9434187016080902</v>
      </c>
      <c r="F16" s="3" t="s">
        <v>365</v>
      </c>
    </row>
    <row r="17" spans="1:4" ht="14.25" customHeight="1" x14ac:dyDescent="0.2">
      <c r="A17" s="760" t="s">
        <v>505</v>
      </c>
      <c r="B17" s="194" t="s">
        <v>644</v>
      </c>
      <c r="C17" s="688">
        <v>15.18</v>
      </c>
      <c r="D17" s="195">
        <v>-4.8872180451127889</v>
      </c>
    </row>
    <row r="18" spans="1:4" ht="14.25" customHeight="1" x14ac:dyDescent="0.2">
      <c r="A18" s="760" t="s">
        <v>505</v>
      </c>
      <c r="B18" s="194" t="s">
        <v>658</v>
      </c>
      <c r="C18" s="688">
        <v>14.43</v>
      </c>
      <c r="D18" s="195">
        <v>-4.9407114624505928</v>
      </c>
    </row>
    <row r="19" spans="1:4" ht="14.25" customHeight="1" x14ac:dyDescent="0.2">
      <c r="A19" s="764" t="s">
        <v>505</v>
      </c>
      <c r="B19" s="734" t="s">
        <v>656</v>
      </c>
      <c r="C19" s="617">
        <v>15.14</v>
      </c>
      <c r="D19" s="197">
        <v>4.9203049203049263</v>
      </c>
    </row>
    <row r="20" spans="1:4" ht="14.25" customHeight="1" x14ac:dyDescent="0.2">
      <c r="A20" s="760">
        <v>2024</v>
      </c>
      <c r="B20" s="194" t="s">
        <v>667</v>
      </c>
      <c r="C20" s="688">
        <v>15.89</v>
      </c>
      <c r="D20" s="195">
        <v>4.9537648612945837</v>
      </c>
    </row>
    <row r="21" spans="1:4" ht="14.25" customHeight="1" x14ac:dyDescent="0.2">
      <c r="A21" s="760" t="s">
        <v>505</v>
      </c>
      <c r="B21" s="194" t="s">
        <v>668</v>
      </c>
      <c r="C21" s="688">
        <v>16.670000000000002</v>
      </c>
      <c r="D21" s="195">
        <v>4.9087476400251804</v>
      </c>
    </row>
    <row r="22" spans="1:4" ht="14.25" customHeight="1" x14ac:dyDescent="0.2">
      <c r="A22" s="760" t="s">
        <v>505</v>
      </c>
      <c r="B22" s="194" t="s">
        <v>669</v>
      </c>
      <c r="C22" s="688">
        <v>16.14</v>
      </c>
      <c r="D22" s="195">
        <v>-3.1793641271745714</v>
      </c>
    </row>
    <row r="23" spans="1:4" ht="14.25" customHeight="1" x14ac:dyDescent="0.2">
      <c r="A23" s="760" t="s">
        <v>505</v>
      </c>
      <c r="B23" s="194" t="s">
        <v>670</v>
      </c>
      <c r="C23" s="688">
        <v>15.34</v>
      </c>
      <c r="D23" s="195">
        <v>-4.9566294919454812</v>
      </c>
    </row>
    <row r="24" spans="1:4" ht="14.25" customHeight="1" x14ac:dyDescent="0.2">
      <c r="A24" s="760" t="s">
        <v>505</v>
      </c>
      <c r="B24" s="194" t="s">
        <v>671</v>
      </c>
      <c r="C24" s="688">
        <v>15.93</v>
      </c>
      <c r="D24" s="195">
        <v>3.8461538461538449</v>
      </c>
    </row>
    <row r="25" spans="1:4" ht="14.25" customHeight="1" x14ac:dyDescent="0.2">
      <c r="A25" s="764" t="s">
        <v>505</v>
      </c>
      <c r="B25" s="734" t="s">
        <v>676</v>
      </c>
      <c r="C25" s="617">
        <v>16.61</v>
      </c>
      <c r="D25" s="197">
        <v>4.2686754551161314</v>
      </c>
    </row>
    <row r="26" spans="1:4" ht="14.25" customHeight="1" x14ac:dyDescent="0.2">
      <c r="A26" s="765">
        <v>2025</v>
      </c>
      <c r="B26" s="738" t="s">
        <v>677</v>
      </c>
      <c r="C26" s="739">
        <v>16.64</v>
      </c>
      <c r="D26" s="196">
        <v>0.18061408789886296</v>
      </c>
    </row>
    <row r="27" spans="1:4" ht="14.25" customHeight="1" x14ac:dyDescent="0.2">
      <c r="A27" s="766" t="s">
        <v>505</v>
      </c>
      <c r="B27" s="734" t="s">
        <v>679</v>
      </c>
      <c r="C27" s="617">
        <v>17.670000000000002</v>
      </c>
      <c r="D27" s="197">
        <v>6.1899038461538529</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1">
    <mergeCell ref="A1:D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9" t="s">
        <v>689</v>
      </c>
      <c r="C3" s="781" t="s">
        <v>416</v>
      </c>
      <c r="D3" s="779" t="s">
        <v>661</v>
      </c>
      <c r="E3" s="781" t="s">
        <v>416</v>
      </c>
      <c r="F3" s="783" t="s">
        <v>662</v>
      </c>
    </row>
    <row r="4" spans="1:6" ht="14.85" customHeight="1" x14ac:dyDescent="0.2">
      <c r="A4" s="491"/>
      <c r="B4" s="780"/>
      <c r="C4" s="782"/>
      <c r="D4" s="780"/>
      <c r="E4" s="782"/>
      <c r="F4" s="784"/>
    </row>
    <row r="5" spans="1:6" x14ac:dyDescent="0.2">
      <c r="A5" s="3" t="s">
        <v>107</v>
      </c>
      <c r="B5" s="95">
        <v>2768.230742380817</v>
      </c>
      <c r="C5" s="187">
        <v>2.4064059555950923</v>
      </c>
      <c r="D5" s="95">
        <v>3592.7228287952612</v>
      </c>
      <c r="E5" s="187">
        <v>3.0387146259264148</v>
      </c>
      <c r="F5" s="187">
        <v>-22.94894779542231</v>
      </c>
    </row>
    <row r="6" spans="1:6" x14ac:dyDescent="0.2">
      <c r="A6" s="3" t="s">
        <v>108</v>
      </c>
      <c r="B6" s="95">
        <v>51859.549211808546</v>
      </c>
      <c r="C6" s="187">
        <v>45.081187116086575</v>
      </c>
      <c r="D6" s="95">
        <v>53836.523964622029</v>
      </c>
      <c r="E6" s="187">
        <v>45.534776985619125</v>
      </c>
      <c r="F6" s="187">
        <v>-3.672181276251465</v>
      </c>
    </row>
    <row r="7" spans="1:6" x14ac:dyDescent="0.2">
      <c r="A7" s="3" t="s">
        <v>109</v>
      </c>
      <c r="B7" s="95">
        <v>25228.810374393222</v>
      </c>
      <c r="C7" s="187">
        <v>21.93124966356844</v>
      </c>
      <c r="D7" s="95">
        <v>28337.269131855581</v>
      </c>
      <c r="E7" s="187">
        <v>23.967580654881008</v>
      </c>
      <c r="F7" s="187">
        <v>-10.969507128574921</v>
      </c>
    </row>
    <row r="8" spans="1:6" x14ac:dyDescent="0.2">
      <c r="A8" s="3" t="s">
        <v>110</v>
      </c>
      <c r="B8" s="95">
        <v>14778</v>
      </c>
      <c r="C8" s="187">
        <v>12.846424493212327</v>
      </c>
      <c r="D8" s="95">
        <v>15252.334490895839</v>
      </c>
      <c r="E8" s="187">
        <v>12.900380604241796</v>
      </c>
      <c r="F8" s="187">
        <v>-3.1099140343333698</v>
      </c>
    </row>
    <row r="9" spans="1:6" x14ac:dyDescent="0.2">
      <c r="A9" s="3" t="s">
        <v>111</v>
      </c>
      <c r="B9" s="95">
        <v>21101.293177998232</v>
      </c>
      <c r="C9" s="187">
        <v>18.343224355142151</v>
      </c>
      <c r="D9" s="95">
        <v>18400.363816147386</v>
      </c>
      <c r="E9" s="187">
        <v>15.56297474504694</v>
      </c>
      <c r="F9" s="187">
        <v>14.678673687313854</v>
      </c>
    </row>
    <row r="10" spans="1:6" x14ac:dyDescent="0.2">
      <c r="A10" s="3" t="s">
        <v>112</v>
      </c>
      <c r="B10" s="95">
        <v>500.08106429731538</v>
      </c>
      <c r="C10" s="187">
        <v>0.4347173929476737</v>
      </c>
      <c r="D10" s="95">
        <v>515.08739371357603</v>
      </c>
      <c r="E10" s="187">
        <v>0.43565943477822278</v>
      </c>
      <c r="F10" s="187">
        <v>-2.9133559856844808</v>
      </c>
    </row>
    <row r="11" spans="1:6" x14ac:dyDescent="0.2">
      <c r="A11" s="3" t="s">
        <v>113</v>
      </c>
      <c r="B11" s="95">
        <v>-1200.0648323301809</v>
      </c>
      <c r="C11" s="187">
        <v>-1.0432089765522523</v>
      </c>
      <c r="D11" s="95">
        <v>-1702.6388650042991</v>
      </c>
      <c r="E11" s="187">
        <v>-1.4400870504931891</v>
      </c>
      <c r="F11" s="187">
        <v>-29.517359376901641</v>
      </c>
    </row>
    <row r="12" spans="1:6" x14ac:dyDescent="0.2">
      <c r="A12" s="60" t="s">
        <v>114</v>
      </c>
      <c r="B12" s="463">
        <v>115035.89973854795</v>
      </c>
      <c r="C12" s="464">
        <v>100</v>
      </c>
      <c r="D12" s="463">
        <v>118231.662761025</v>
      </c>
      <c r="E12" s="464">
        <v>100</v>
      </c>
      <c r="F12" s="464">
        <v>-2.7029671645035314</v>
      </c>
    </row>
    <row r="13" spans="1:6" x14ac:dyDescent="0.2">
      <c r="A13" s="699"/>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91" t="s">
        <v>257</v>
      </c>
      <c r="C3" s="791"/>
      <c r="D3" s="791"/>
      <c r="E3" s="789" t="s">
        <v>258</v>
      </c>
      <c r="F3" s="789"/>
    </row>
    <row r="4" spans="1:6" x14ac:dyDescent="0.2">
      <c r="A4" s="66"/>
      <c r="B4" s="199" t="s">
        <v>683</v>
      </c>
      <c r="C4" s="200" t="s">
        <v>681</v>
      </c>
      <c r="D4" s="199" t="s">
        <v>687</v>
      </c>
      <c r="E4" s="185" t="s">
        <v>259</v>
      </c>
      <c r="F4" s="184" t="s">
        <v>260</v>
      </c>
    </row>
    <row r="5" spans="1:6" x14ac:dyDescent="0.2">
      <c r="A5" s="423" t="s">
        <v>479</v>
      </c>
      <c r="B5" s="90">
        <v>145.78201234230767</v>
      </c>
      <c r="C5" s="90">
        <v>148.93095547333331</v>
      </c>
      <c r="D5" s="90">
        <v>166.20899662580649</v>
      </c>
      <c r="E5" s="90">
        <v>-2.1143644187453541</v>
      </c>
      <c r="F5" s="90">
        <v>-12.289938991381423</v>
      </c>
    </row>
    <row r="6" spans="1:6" x14ac:dyDescent="0.2">
      <c r="A6" s="66" t="s">
        <v>478</v>
      </c>
      <c r="B6" s="97">
        <v>136.77219691538465</v>
      </c>
      <c r="C6" s="197">
        <v>140.62853354666663</v>
      </c>
      <c r="D6" s="97">
        <v>150.1038023516129</v>
      </c>
      <c r="E6" s="97">
        <v>-2.7422149218403655</v>
      </c>
      <c r="F6" s="97">
        <v>-8.8815907574409234</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sqref="A1:C2"/>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7" t="s">
        <v>632</v>
      </c>
      <c r="B1" s="777"/>
      <c r="C1" s="777"/>
      <c r="D1" s="3"/>
      <c r="E1" s="3"/>
    </row>
    <row r="2" spans="1:38" x14ac:dyDescent="0.2">
      <c r="A2" s="778"/>
      <c r="B2" s="777"/>
      <c r="C2" s="777"/>
      <c r="D2" s="3"/>
      <c r="E2" s="55" t="s">
        <v>256</v>
      </c>
    </row>
    <row r="3" spans="1:38" x14ac:dyDescent="0.2">
      <c r="A3" s="57"/>
      <c r="B3" s="201" t="s">
        <v>261</v>
      </c>
      <c r="C3" s="201" t="s">
        <v>262</v>
      </c>
      <c r="D3" s="201" t="s">
        <v>263</v>
      </c>
      <c r="E3" s="201" t="s">
        <v>264</v>
      </c>
    </row>
    <row r="4" spans="1:38" x14ac:dyDescent="0.2">
      <c r="A4" s="666" t="s">
        <v>265</v>
      </c>
      <c r="B4" s="707">
        <v>145.78201234230767</v>
      </c>
      <c r="C4" s="708">
        <v>25.301010406516205</v>
      </c>
      <c r="D4" s="708">
        <v>47.411314066560685</v>
      </c>
      <c r="E4" s="708">
        <v>73.069687869230776</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172.91290322580647</v>
      </c>
      <c r="C5" s="92">
        <v>33.467013527575446</v>
      </c>
      <c r="D5" s="92">
        <v>72.130921956295552</v>
      </c>
      <c r="E5" s="92">
        <v>67.314967741935476</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148.80967741935484</v>
      </c>
      <c r="C6" s="92">
        <v>24.801612903225809</v>
      </c>
      <c r="D6" s="92">
        <v>61.317967741935483</v>
      </c>
      <c r="E6" s="92">
        <v>62.690096774193549</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154.32209677419357</v>
      </c>
      <c r="C7" s="92">
        <v>26.783173820314584</v>
      </c>
      <c r="D7" s="92">
        <v>60.016245534524145</v>
      </c>
      <c r="E7" s="92">
        <v>67.522677419354835</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118.66178018070325</v>
      </c>
      <c r="C8" s="92">
        <v>19.776963363450545</v>
      </c>
      <c r="D8" s="92">
        <v>36.302357366619503</v>
      </c>
      <c r="E8" s="92">
        <v>62.582459450633202</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133.91935483870969</v>
      </c>
      <c r="C9" s="92">
        <v>21.382081865004071</v>
      </c>
      <c r="D9" s="92">
        <v>43.970176199512082</v>
      </c>
      <c r="E9" s="92">
        <v>68.567096774193544</v>
      </c>
      <c r="F9" s="609"/>
      <c r="G9" s="609"/>
    </row>
    <row r="10" spans="1:38" x14ac:dyDescent="0.2">
      <c r="A10" s="202" t="s">
        <v>270</v>
      </c>
      <c r="B10" s="203">
        <v>145.07096774193548</v>
      </c>
      <c r="C10" s="92">
        <v>29.014193548387095</v>
      </c>
      <c r="D10" s="92">
        <v>51.231000000000009</v>
      </c>
      <c r="E10" s="92">
        <v>64.825774193548369</v>
      </c>
      <c r="F10" s="609"/>
      <c r="G10" s="609"/>
    </row>
    <row r="11" spans="1:38" x14ac:dyDescent="0.2">
      <c r="A11" s="202" t="s">
        <v>271</v>
      </c>
      <c r="B11" s="203">
        <v>194.86049301594733</v>
      </c>
      <c r="C11" s="92">
        <v>38.972098603189465</v>
      </c>
      <c r="D11" s="92">
        <v>71.157516125720903</v>
      </c>
      <c r="E11" s="92">
        <v>84.730878287036958</v>
      </c>
      <c r="F11" s="609"/>
      <c r="G11" s="609"/>
    </row>
    <row r="12" spans="1:38" x14ac:dyDescent="0.2">
      <c r="A12" s="202" t="s">
        <v>272</v>
      </c>
      <c r="B12" s="203">
        <v>148.74193548387098</v>
      </c>
      <c r="C12" s="92">
        <v>27.813532651455546</v>
      </c>
      <c r="D12" s="92">
        <v>55.365047993705758</v>
      </c>
      <c r="E12" s="92">
        <v>65.563354838709671</v>
      </c>
      <c r="F12" s="609"/>
      <c r="G12" s="609"/>
    </row>
    <row r="13" spans="1:38" x14ac:dyDescent="0.2">
      <c r="A13" s="202" t="s">
        <v>273</v>
      </c>
      <c r="B13" s="203">
        <v>143.67025806451613</v>
      </c>
      <c r="C13" s="92">
        <v>25.90775145425701</v>
      </c>
      <c r="D13" s="92">
        <v>59.657861448968802</v>
      </c>
      <c r="E13" s="92">
        <v>58.104645161290321</v>
      </c>
      <c r="F13" s="609"/>
      <c r="G13" s="609"/>
    </row>
    <row r="14" spans="1:38" x14ac:dyDescent="0.2">
      <c r="A14" s="202" t="s">
        <v>205</v>
      </c>
      <c r="B14" s="203">
        <v>156.16451612903228</v>
      </c>
      <c r="C14" s="92">
        <v>26.027419354838713</v>
      </c>
      <c r="D14" s="92">
        <v>56.300000000000011</v>
      </c>
      <c r="E14" s="92">
        <v>73.837096774193554</v>
      </c>
      <c r="F14" s="609"/>
      <c r="G14" s="609"/>
    </row>
    <row r="15" spans="1:38" x14ac:dyDescent="0.2">
      <c r="A15" s="202" t="s">
        <v>274</v>
      </c>
      <c r="B15" s="203">
        <v>168.93548387096774</v>
      </c>
      <c r="C15" s="92">
        <v>32.697190426638919</v>
      </c>
      <c r="D15" s="92">
        <v>72.24087408949012</v>
      </c>
      <c r="E15" s="92">
        <v>63.997419354838712</v>
      </c>
      <c r="F15" s="609"/>
      <c r="G15" s="609"/>
    </row>
    <row r="16" spans="1:38" x14ac:dyDescent="0.2">
      <c r="A16" s="202" t="s">
        <v>234</v>
      </c>
      <c r="B16" s="204">
        <v>170.00051612903229</v>
      </c>
      <c r="C16" s="195">
        <v>28.333419354838721</v>
      </c>
      <c r="D16" s="195">
        <v>69.160000000000011</v>
      </c>
      <c r="E16" s="195">
        <v>72.507096774193556</v>
      </c>
      <c r="F16" s="609"/>
      <c r="G16" s="609"/>
    </row>
    <row r="17" spans="1:13" x14ac:dyDescent="0.2">
      <c r="A17" s="202" t="s">
        <v>235</v>
      </c>
      <c r="B17" s="203">
        <v>171.94193548387096</v>
      </c>
      <c r="C17" s="92">
        <v>33.279084287200831</v>
      </c>
      <c r="D17" s="92">
        <v>71.533947970863679</v>
      </c>
      <c r="E17" s="92">
        <v>67.128903225806454</v>
      </c>
      <c r="F17" s="609"/>
      <c r="G17" s="609"/>
    </row>
    <row r="18" spans="1:13" x14ac:dyDescent="0.2">
      <c r="A18" s="202" t="s">
        <v>275</v>
      </c>
      <c r="B18" s="203">
        <v>144.57276587981738</v>
      </c>
      <c r="C18" s="92">
        <v>30.735942352402123</v>
      </c>
      <c r="D18" s="92">
        <v>40.104741754521186</v>
      </c>
      <c r="E18" s="92">
        <v>73.732081772894077</v>
      </c>
      <c r="F18" s="609"/>
      <c r="G18" s="609"/>
    </row>
    <row r="19" spans="1:13" x14ac:dyDescent="0.2">
      <c r="A19" s="3" t="s">
        <v>276</v>
      </c>
      <c r="B19" s="203">
        <v>169.95096774193547</v>
      </c>
      <c r="C19" s="92">
        <v>31.779449252557043</v>
      </c>
      <c r="D19" s="92">
        <v>70.878099134539724</v>
      </c>
      <c r="E19" s="92">
        <v>67.293419354838704</v>
      </c>
      <c r="F19" s="609"/>
      <c r="G19" s="609"/>
    </row>
    <row r="20" spans="1:13" x14ac:dyDescent="0.2">
      <c r="A20" s="3" t="s">
        <v>206</v>
      </c>
      <c r="B20" s="203">
        <v>169.69016129032258</v>
      </c>
      <c r="C20" s="92">
        <v>30.59986515071391</v>
      </c>
      <c r="D20" s="92">
        <v>72.501263881544148</v>
      </c>
      <c r="E20" s="92">
        <v>66.58903225806452</v>
      </c>
      <c r="F20" s="609"/>
      <c r="G20" s="609"/>
    </row>
    <row r="21" spans="1:13" x14ac:dyDescent="0.2">
      <c r="A21" s="3" t="s">
        <v>277</v>
      </c>
      <c r="B21" s="203">
        <v>152.42048387096776</v>
      </c>
      <c r="C21" s="92">
        <v>26.453141828845641</v>
      </c>
      <c r="D21" s="92">
        <v>60.180954945347906</v>
      </c>
      <c r="E21" s="92">
        <v>65.786387096774206</v>
      </c>
      <c r="F21" s="609"/>
      <c r="G21" s="609"/>
    </row>
    <row r="22" spans="1:13" x14ac:dyDescent="0.2">
      <c r="A22" s="194" t="s">
        <v>278</v>
      </c>
      <c r="B22" s="203">
        <v>139.94464516129031</v>
      </c>
      <c r="C22" s="92">
        <v>24.287913623033855</v>
      </c>
      <c r="D22" s="92">
        <v>51.300279925353223</v>
      </c>
      <c r="E22" s="92">
        <v>64.356451612903228</v>
      </c>
      <c r="F22" s="609"/>
      <c r="G22" s="609"/>
    </row>
    <row r="23" spans="1:13" x14ac:dyDescent="0.2">
      <c r="A23" s="194" t="s">
        <v>279</v>
      </c>
      <c r="B23" s="205">
        <v>145.15806451612903</v>
      </c>
      <c r="C23" s="206">
        <v>21.091342707471743</v>
      </c>
      <c r="D23" s="206">
        <v>55.908205679625027</v>
      </c>
      <c r="E23" s="206">
        <v>68.158516129032265</v>
      </c>
      <c r="F23" s="609"/>
      <c r="G23" s="609"/>
    </row>
    <row r="24" spans="1:13" x14ac:dyDescent="0.2">
      <c r="A24" s="194" t="s">
        <v>280</v>
      </c>
      <c r="B24" s="205">
        <v>134</v>
      </c>
      <c r="C24" s="206">
        <v>20.440677966101696</v>
      </c>
      <c r="D24" s="206">
        <v>54.938322033898295</v>
      </c>
      <c r="E24" s="206">
        <v>58.621000000000002</v>
      </c>
      <c r="F24" s="609"/>
      <c r="G24" s="609"/>
    </row>
    <row r="25" spans="1:13" x14ac:dyDescent="0.2">
      <c r="A25" s="194" t="s">
        <v>540</v>
      </c>
      <c r="B25" s="205">
        <v>187.46774193548387</v>
      </c>
      <c r="C25" s="206">
        <v>32.535723806984805</v>
      </c>
      <c r="D25" s="206">
        <v>79.710018128499058</v>
      </c>
      <c r="E25" s="206">
        <v>75.222000000000008</v>
      </c>
      <c r="F25" s="609"/>
      <c r="G25" s="609"/>
    </row>
    <row r="26" spans="1:13" x14ac:dyDescent="0.2">
      <c r="A26" s="3" t="s">
        <v>281</v>
      </c>
      <c r="B26" s="205">
        <v>136.48539379148738</v>
      </c>
      <c r="C26" s="206">
        <v>25.521659001660243</v>
      </c>
      <c r="D26" s="206">
        <v>42.521517293799477</v>
      </c>
      <c r="E26" s="206">
        <v>68.442217496027666</v>
      </c>
      <c r="F26" s="609"/>
      <c r="G26" s="609"/>
    </row>
    <row r="27" spans="1:13" x14ac:dyDescent="0.2">
      <c r="A27" s="194" t="s">
        <v>236</v>
      </c>
      <c r="B27" s="205">
        <v>167.80645161290323</v>
      </c>
      <c r="C27" s="206">
        <v>31.378442171518493</v>
      </c>
      <c r="D27" s="206">
        <v>63.436041699449241</v>
      </c>
      <c r="E27" s="206">
        <v>72.991967741935497</v>
      </c>
      <c r="F27" s="609"/>
      <c r="G27" s="609"/>
    </row>
    <row r="28" spans="1:13" x14ac:dyDescent="0.2">
      <c r="A28" s="194" t="s">
        <v>542</v>
      </c>
      <c r="B28" s="203">
        <v>136.30409150526754</v>
      </c>
      <c r="C28" s="92">
        <v>23.656081996781971</v>
      </c>
      <c r="D28" s="92">
        <v>51.519426261363783</v>
      </c>
      <c r="E28" s="92">
        <v>61.128583247121789</v>
      </c>
      <c r="F28" s="609"/>
      <c r="G28" s="609"/>
    </row>
    <row r="29" spans="1:13" x14ac:dyDescent="0.2">
      <c r="A29" s="3" t="s">
        <v>282</v>
      </c>
      <c r="B29" s="205">
        <v>138.29267210809456</v>
      </c>
      <c r="C29" s="206">
        <v>22.080342605494092</v>
      </c>
      <c r="D29" s="206">
        <v>50.210729520930471</v>
      </c>
      <c r="E29" s="206">
        <v>66.001599981669997</v>
      </c>
      <c r="F29" s="609"/>
      <c r="G29" s="609"/>
    </row>
    <row r="30" spans="1:13" x14ac:dyDescent="0.2">
      <c r="A30" s="3" t="s">
        <v>237</v>
      </c>
      <c r="B30" s="203">
        <v>141.64231393031091</v>
      </c>
      <c r="C30" s="92">
        <v>28.328462786062182</v>
      </c>
      <c r="D30" s="92">
        <v>46.862327708245523</v>
      </c>
      <c r="E30" s="92">
        <v>66.4515234360032</v>
      </c>
      <c r="F30" s="609"/>
      <c r="G30" s="609"/>
    </row>
    <row r="31" spans="1:13" x14ac:dyDescent="0.2">
      <c r="A31" s="641" t="s">
        <v>283</v>
      </c>
      <c r="B31" s="642">
        <v>161.95642847450316</v>
      </c>
      <c r="C31" s="642">
        <v>29.003446753263113</v>
      </c>
      <c r="D31" s="642">
        <v>63.337077745110044</v>
      </c>
      <c r="E31" s="642">
        <v>69.615903976129999</v>
      </c>
      <c r="F31" s="609"/>
      <c r="G31" s="609"/>
    </row>
    <row r="32" spans="1:13" x14ac:dyDescent="0.2">
      <c r="A32" s="640" t="s">
        <v>284</v>
      </c>
      <c r="B32" s="639">
        <v>167.1358350397488</v>
      </c>
      <c r="C32" s="639">
        <v>29.518844475937527</v>
      </c>
      <c r="D32" s="639">
        <v>68.063134007434229</v>
      </c>
      <c r="E32" s="639">
        <v>69.553856556377042</v>
      </c>
      <c r="F32" s="609"/>
      <c r="G32" s="609"/>
      <c r="M32" s="610"/>
    </row>
    <row r="33" spans="1:13" x14ac:dyDescent="0.2">
      <c r="A33" s="638" t="s">
        <v>285</v>
      </c>
      <c r="B33" s="643">
        <v>21.353822697441132</v>
      </c>
      <c r="C33" s="643">
        <v>4.2178340694213219</v>
      </c>
      <c r="D33" s="643">
        <v>20.651819940873544</v>
      </c>
      <c r="E33" s="643">
        <v>-3.5158313128537344</v>
      </c>
      <c r="F33" s="609"/>
      <c r="G33" s="609"/>
      <c r="M33" s="610"/>
    </row>
    <row r="34" spans="1:13" x14ac:dyDescent="0.2">
      <c r="A34" s="80"/>
      <c r="B34" s="3"/>
      <c r="C34" s="3"/>
      <c r="D34" s="3"/>
      <c r="E34" s="55" t="s">
        <v>565</v>
      </c>
    </row>
    <row r="35" spans="1:13" s="1" customFormat="1" ht="14.25" customHeight="1" x14ac:dyDescent="0.2">
      <c r="A35" s="812" t="s">
        <v>638</v>
      </c>
      <c r="B35" s="812"/>
      <c r="C35" s="812"/>
      <c r="D35" s="812"/>
      <c r="E35" s="812"/>
    </row>
    <row r="36" spans="1:13" s="1" customFormat="1" x14ac:dyDescent="0.2">
      <c r="A36" s="812"/>
      <c r="B36" s="812"/>
      <c r="C36" s="812"/>
      <c r="D36" s="812"/>
      <c r="E36" s="812"/>
    </row>
    <row r="37" spans="1:13" s="1" customFormat="1" x14ac:dyDescent="0.2">
      <c r="A37" s="812"/>
      <c r="B37" s="812"/>
      <c r="C37" s="812"/>
      <c r="D37" s="812"/>
      <c r="E37" s="812"/>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7" t="s">
        <v>633</v>
      </c>
      <c r="B1" s="777"/>
      <c r="C1" s="777"/>
      <c r="D1" s="3"/>
      <c r="E1" s="3"/>
    </row>
    <row r="2" spans="1:36" x14ac:dyDescent="0.2">
      <c r="A2" s="778"/>
      <c r="B2" s="777"/>
      <c r="C2" s="777"/>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7">
        <v>136.77219691538465</v>
      </c>
      <c r="C4" s="708">
        <v>23.737323431595684</v>
      </c>
      <c r="D4" s="708">
        <v>38.042314056865877</v>
      </c>
      <c r="E4" s="708">
        <v>74.992559426923094</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155.49677419354839</v>
      </c>
      <c r="C5" s="92">
        <v>30.096149843912592</v>
      </c>
      <c r="D5" s="92">
        <v>55.461204994797107</v>
      </c>
      <c r="E5" s="92">
        <v>69.939419354838691</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147.78387096774193</v>
      </c>
      <c r="C6" s="92">
        <v>24.630645161290325</v>
      </c>
      <c r="D6" s="92">
        <v>54.163967741935487</v>
      </c>
      <c r="E6" s="92">
        <v>68.989258064516122</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160.1078387096774</v>
      </c>
      <c r="C7" s="92">
        <v>27.78731085043988</v>
      </c>
      <c r="D7" s="92">
        <v>60.015914956011713</v>
      </c>
      <c r="E7" s="92">
        <v>72.304612903225802</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119.03618352691254</v>
      </c>
      <c r="C8" s="92">
        <v>19.839363921152092</v>
      </c>
      <c r="D8" s="92">
        <v>33.029984155206428</v>
      </c>
      <c r="E8" s="92">
        <v>66.166835450554018</v>
      </c>
      <c r="G8" s="609"/>
    </row>
    <row r="9" spans="1:36" x14ac:dyDescent="0.2">
      <c r="A9" s="202" t="s">
        <v>269</v>
      </c>
      <c r="B9" s="203">
        <v>140.57929032258065</v>
      </c>
      <c r="C9" s="92">
        <v>22.44543290864733</v>
      </c>
      <c r="D9" s="92">
        <v>41.07014773651396</v>
      </c>
      <c r="E9" s="92">
        <v>77.063709677419354</v>
      </c>
      <c r="G9" s="609"/>
    </row>
    <row r="10" spans="1:36" x14ac:dyDescent="0.2">
      <c r="A10" s="202" t="s">
        <v>270</v>
      </c>
      <c r="B10" s="203">
        <v>142.17741935483872</v>
      </c>
      <c r="C10" s="92">
        <v>28.435483870967744</v>
      </c>
      <c r="D10" s="92">
        <v>40.613</v>
      </c>
      <c r="E10" s="92">
        <v>73.128935483870976</v>
      </c>
      <c r="G10" s="609"/>
    </row>
    <row r="11" spans="1:36" x14ac:dyDescent="0.2">
      <c r="A11" s="202" t="s">
        <v>271</v>
      </c>
      <c r="B11" s="203">
        <v>168.39555244164612</v>
      </c>
      <c r="C11" s="92">
        <v>33.679110488329222</v>
      </c>
      <c r="D11" s="92">
        <v>56.548043046603205</v>
      </c>
      <c r="E11" s="92">
        <v>78.168398906713691</v>
      </c>
      <c r="G11" s="609"/>
    </row>
    <row r="12" spans="1:36" x14ac:dyDescent="0.2">
      <c r="A12" s="202" t="s">
        <v>272</v>
      </c>
      <c r="B12" s="203">
        <v>139.64516129032259</v>
      </c>
      <c r="C12" s="92">
        <v>26.112509834775771</v>
      </c>
      <c r="D12" s="92">
        <v>40.764845003933921</v>
      </c>
      <c r="E12" s="92">
        <v>72.767806451612898</v>
      </c>
      <c r="G12" s="609"/>
    </row>
    <row r="13" spans="1:36" x14ac:dyDescent="0.2">
      <c r="A13" s="202" t="s">
        <v>273</v>
      </c>
      <c r="B13" s="203">
        <v>146.7777741935484</v>
      </c>
      <c r="C13" s="92">
        <v>26.46812321523004</v>
      </c>
      <c r="D13" s="92">
        <v>57.164167107350622</v>
      </c>
      <c r="E13" s="92">
        <v>63.145483870967738</v>
      </c>
      <c r="G13" s="609"/>
    </row>
    <row r="14" spans="1:36" x14ac:dyDescent="0.2">
      <c r="A14" s="202" t="s">
        <v>205</v>
      </c>
      <c r="B14" s="203">
        <v>141.0451612903226</v>
      </c>
      <c r="C14" s="92">
        <v>23.507526881720434</v>
      </c>
      <c r="D14" s="92">
        <v>37.199956989247326</v>
      </c>
      <c r="E14" s="92">
        <v>80.337677419354833</v>
      </c>
      <c r="G14" s="609"/>
    </row>
    <row r="15" spans="1:36" x14ac:dyDescent="0.2">
      <c r="A15" s="202" t="s">
        <v>274</v>
      </c>
      <c r="B15" s="203">
        <v>160.51935483870969</v>
      </c>
      <c r="C15" s="92">
        <v>31.068262226847036</v>
      </c>
      <c r="D15" s="92">
        <v>51.052028095733618</v>
      </c>
      <c r="E15" s="92">
        <v>78.39906451612903</v>
      </c>
      <c r="G15" s="609"/>
    </row>
    <row r="16" spans="1:36" x14ac:dyDescent="0.2">
      <c r="A16" s="202" t="s">
        <v>234</v>
      </c>
      <c r="B16" s="204">
        <v>154.66103225806449</v>
      </c>
      <c r="C16" s="195">
        <v>25.776838709677417</v>
      </c>
      <c r="D16" s="195">
        <v>60.920290322580641</v>
      </c>
      <c r="E16" s="195">
        <v>67.963903225806433</v>
      </c>
      <c r="G16" s="609"/>
    </row>
    <row r="17" spans="1:11" x14ac:dyDescent="0.2">
      <c r="A17" s="202" t="s">
        <v>235</v>
      </c>
      <c r="B17" s="203">
        <v>147.26774193548388</v>
      </c>
      <c r="C17" s="92">
        <v>28.50343392299688</v>
      </c>
      <c r="D17" s="92">
        <v>42.433114464099901</v>
      </c>
      <c r="E17" s="92">
        <v>76.331193548387105</v>
      </c>
      <c r="G17" s="609"/>
    </row>
    <row r="18" spans="1:11" x14ac:dyDescent="0.2">
      <c r="A18" s="202" t="s">
        <v>275</v>
      </c>
      <c r="B18" s="203">
        <v>145.11296430034074</v>
      </c>
      <c r="C18" s="92">
        <v>30.850787685899213</v>
      </c>
      <c r="D18" s="92">
        <v>37.620771815642705</v>
      </c>
      <c r="E18" s="92">
        <v>76.641404798798817</v>
      </c>
      <c r="G18" s="609"/>
    </row>
    <row r="19" spans="1:11" x14ac:dyDescent="0.2">
      <c r="A19" s="3" t="s">
        <v>276</v>
      </c>
      <c r="B19" s="203">
        <v>166.55</v>
      </c>
      <c r="C19" s="92">
        <v>31.143495934959354</v>
      </c>
      <c r="D19" s="92">
        <v>61.567955677943878</v>
      </c>
      <c r="E19" s="92">
        <v>73.838548387096779</v>
      </c>
      <c r="G19" s="609"/>
    </row>
    <row r="20" spans="1:11" x14ac:dyDescent="0.2">
      <c r="A20" s="3" t="s">
        <v>206</v>
      </c>
      <c r="B20" s="203">
        <v>159.03667741935485</v>
      </c>
      <c r="C20" s="92">
        <v>28.678745108408254</v>
      </c>
      <c r="D20" s="92">
        <v>62.078900052882076</v>
      </c>
      <c r="E20" s="92">
        <v>68.279032258064518</v>
      </c>
      <c r="G20" s="609"/>
    </row>
    <row r="21" spans="1:11" x14ac:dyDescent="0.2">
      <c r="A21" s="3" t="s">
        <v>277</v>
      </c>
      <c r="B21" s="203">
        <v>145.59351612903225</v>
      </c>
      <c r="C21" s="92">
        <v>25.268296187683283</v>
      </c>
      <c r="D21" s="92">
        <v>51.669800586510256</v>
      </c>
      <c r="E21" s="92">
        <v>68.655419354838713</v>
      </c>
      <c r="G21" s="609"/>
    </row>
    <row r="22" spans="1:11" x14ac:dyDescent="0.2">
      <c r="A22" s="194" t="s">
        <v>278</v>
      </c>
      <c r="B22" s="203">
        <v>141.60745161290322</v>
      </c>
      <c r="C22" s="92">
        <v>24.576499866702211</v>
      </c>
      <c r="D22" s="92">
        <v>51.960048520394551</v>
      </c>
      <c r="E22" s="92">
        <v>65.070903225806461</v>
      </c>
      <c r="G22" s="609"/>
    </row>
    <row r="23" spans="1:11" x14ac:dyDescent="0.2">
      <c r="A23" s="194" t="s">
        <v>279</v>
      </c>
      <c r="B23" s="205">
        <v>136.08387096774192</v>
      </c>
      <c r="C23" s="206">
        <v>19.772870140612078</v>
      </c>
      <c r="D23" s="206">
        <v>45.255000827129841</v>
      </c>
      <c r="E23" s="206">
        <v>71.055999999999997</v>
      </c>
      <c r="G23" s="609"/>
    </row>
    <row r="24" spans="1:11" x14ac:dyDescent="0.2">
      <c r="A24" s="194" t="s">
        <v>280</v>
      </c>
      <c r="B24" s="205">
        <v>121</v>
      </c>
      <c r="C24" s="206">
        <v>18.457627118644066</v>
      </c>
      <c r="D24" s="206">
        <v>47.240372881355938</v>
      </c>
      <c r="E24" s="206">
        <v>55.302</v>
      </c>
      <c r="G24" s="609"/>
    </row>
    <row r="25" spans="1:11" x14ac:dyDescent="0.2">
      <c r="A25" s="194" t="s">
        <v>540</v>
      </c>
      <c r="B25" s="205">
        <v>159.80322580645162</v>
      </c>
      <c r="C25" s="206">
        <v>27.734444148227137</v>
      </c>
      <c r="D25" s="206">
        <v>52.424910690482548</v>
      </c>
      <c r="E25" s="206">
        <v>79.643870967741933</v>
      </c>
      <c r="G25" s="609"/>
    </row>
    <row r="26" spans="1:11" x14ac:dyDescent="0.2">
      <c r="A26" s="3" t="s">
        <v>281</v>
      </c>
      <c r="B26" s="205">
        <v>136.81651858585172</v>
      </c>
      <c r="C26" s="206">
        <v>25.583576646134876</v>
      </c>
      <c r="D26" s="206">
        <v>39.349126636690102</v>
      </c>
      <c r="E26" s="206">
        <v>71.883815303026751</v>
      </c>
      <c r="G26" s="609"/>
    </row>
    <row r="27" spans="1:11" x14ac:dyDescent="0.2">
      <c r="A27" s="194" t="s">
        <v>236</v>
      </c>
      <c r="B27" s="205">
        <v>151.9</v>
      </c>
      <c r="C27" s="206">
        <v>28.404065040650412</v>
      </c>
      <c r="D27" s="206">
        <v>50.399902701285072</v>
      </c>
      <c r="E27" s="206">
        <v>73.096032258064525</v>
      </c>
      <c r="G27" s="609"/>
    </row>
    <row r="28" spans="1:11" x14ac:dyDescent="0.2">
      <c r="A28" s="194" t="s">
        <v>542</v>
      </c>
      <c r="B28" s="203">
        <v>131.33145842256195</v>
      </c>
      <c r="C28" s="92">
        <v>22.793063032014881</v>
      </c>
      <c r="D28" s="92">
        <v>39.92353994502146</v>
      </c>
      <c r="E28" s="92">
        <v>68.614855445525606</v>
      </c>
      <c r="G28" s="609"/>
    </row>
    <row r="29" spans="1:11" x14ac:dyDescent="0.2">
      <c r="A29" s="3" t="s">
        <v>282</v>
      </c>
      <c r="B29" s="205">
        <v>140.46797814101032</v>
      </c>
      <c r="C29" s="206">
        <v>22.427660375455432</v>
      </c>
      <c r="D29" s="206">
        <v>46.017735004102562</v>
      </c>
      <c r="E29" s="206">
        <v>72.022582761452327</v>
      </c>
      <c r="G29" s="609"/>
    </row>
    <row r="30" spans="1:11" x14ac:dyDescent="0.2">
      <c r="A30" s="3" t="s">
        <v>237</v>
      </c>
      <c r="B30" s="203">
        <v>143.09700974375826</v>
      </c>
      <c r="C30" s="92">
        <v>28.619401948751651</v>
      </c>
      <c r="D30" s="92">
        <v>39.250638471876918</v>
      </c>
      <c r="E30" s="92">
        <v>75.226969323129694</v>
      </c>
      <c r="G30" s="609"/>
    </row>
    <row r="31" spans="1:11" x14ac:dyDescent="0.2">
      <c r="A31" s="641" t="s">
        <v>283</v>
      </c>
      <c r="B31" s="642">
        <v>150.76531424516497</v>
      </c>
      <c r="C31" s="642">
        <v>26.999322009851682</v>
      </c>
      <c r="D31" s="642">
        <v>50.985847043883069</v>
      </c>
      <c r="E31" s="642">
        <v>72.780145191430222</v>
      </c>
      <c r="G31" s="609"/>
    </row>
    <row r="32" spans="1:11" x14ac:dyDescent="0.2">
      <c r="A32" s="640" t="s">
        <v>284</v>
      </c>
      <c r="B32" s="639">
        <v>153.46390543636292</v>
      </c>
      <c r="C32" s="639">
        <v>27.104164443062867</v>
      </c>
      <c r="D32" s="639">
        <v>53.852992909585524</v>
      </c>
      <c r="E32" s="639">
        <v>72.506748083714527</v>
      </c>
      <c r="G32" s="609"/>
      <c r="H32" s="610"/>
      <c r="I32" s="610"/>
      <c r="J32" s="610"/>
      <c r="K32" s="610"/>
    </row>
    <row r="33" spans="1:11" x14ac:dyDescent="0.2">
      <c r="A33" s="638" t="s">
        <v>285</v>
      </c>
      <c r="B33" s="643">
        <v>16.691708520978267</v>
      </c>
      <c r="C33" s="643">
        <v>3.3668410114671836</v>
      </c>
      <c r="D33" s="643">
        <v>15.810678852719647</v>
      </c>
      <c r="E33" s="643">
        <v>-2.4858113432085673</v>
      </c>
      <c r="G33" s="609"/>
      <c r="H33" s="610"/>
      <c r="I33" s="610"/>
      <c r="J33" s="610"/>
      <c r="K33" s="610"/>
    </row>
    <row r="34" spans="1:11" x14ac:dyDescent="0.2">
      <c r="A34" s="80"/>
      <c r="B34" s="3"/>
      <c r="C34" s="3"/>
      <c r="D34" s="3"/>
      <c r="E34" s="55" t="s">
        <v>565</v>
      </c>
    </row>
    <row r="35" spans="1:11" s="1" customFormat="1" x14ac:dyDescent="0.2">
      <c r="A35" s="812" t="s">
        <v>638</v>
      </c>
      <c r="B35" s="812"/>
      <c r="C35" s="812"/>
      <c r="D35" s="812"/>
      <c r="E35" s="812"/>
    </row>
    <row r="36" spans="1:11" s="1" customFormat="1" x14ac:dyDescent="0.2">
      <c r="A36" s="812"/>
      <c r="B36" s="812"/>
      <c r="C36" s="812"/>
      <c r="D36" s="812"/>
      <c r="E36" s="812"/>
    </row>
    <row r="37" spans="1:11" s="1" customFormat="1" x14ac:dyDescent="0.2">
      <c r="A37" s="812"/>
      <c r="B37" s="812"/>
      <c r="C37" s="812"/>
      <c r="D37" s="812"/>
      <c r="E37" s="812"/>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sqref="A1:C2"/>
    </sheetView>
  </sheetViews>
  <sheetFormatPr baseColWidth="10" defaultRowHeight="14.25" x14ac:dyDescent="0.2"/>
  <cols>
    <col min="1" max="1" width="22.625" bestFit="1" customWidth="1"/>
    <col min="4" max="26" width="11" style="1"/>
  </cols>
  <sheetData>
    <row r="1" spans="1:3" x14ac:dyDescent="0.2">
      <c r="A1" s="777" t="s">
        <v>35</v>
      </c>
      <c r="B1" s="777"/>
      <c r="C1" s="777"/>
    </row>
    <row r="2" spans="1:3" x14ac:dyDescent="0.2">
      <c r="A2" s="777"/>
      <c r="B2" s="777"/>
      <c r="C2" s="777"/>
    </row>
    <row r="3" spans="1:3" x14ac:dyDescent="0.2">
      <c r="A3" s="54"/>
      <c r="B3" s="3"/>
      <c r="C3" s="55" t="s">
        <v>256</v>
      </c>
    </row>
    <row r="4" spans="1:3" x14ac:dyDescent="0.2">
      <c r="A4" s="57"/>
      <c r="B4" s="201" t="s">
        <v>261</v>
      </c>
      <c r="C4" s="201" t="s">
        <v>264</v>
      </c>
    </row>
    <row r="5" spans="1:3" x14ac:dyDescent="0.2">
      <c r="A5" s="666" t="s">
        <v>265</v>
      </c>
      <c r="B5" s="667">
        <v>86.140806451612917</v>
      </c>
      <c r="C5" s="668">
        <v>61.519580645161284</v>
      </c>
    </row>
    <row r="6" spans="1:3" x14ac:dyDescent="0.2">
      <c r="A6" s="202" t="s">
        <v>266</v>
      </c>
      <c r="B6" s="461">
        <v>90.388387096774196</v>
      </c>
      <c r="C6" s="462">
        <v>55.101677419354836</v>
      </c>
    </row>
    <row r="7" spans="1:3" x14ac:dyDescent="0.2">
      <c r="A7" s="202" t="s">
        <v>267</v>
      </c>
      <c r="B7" s="461">
        <v>102.35641935483871</v>
      </c>
      <c r="C7" s="462">
        <v>59.848741935483872</v>
      </c>
    </row>
    <row r="8" spans="1:3" x14ac:dyDescent="0.2">
      <c r="A8" s="202" t="s">
        <v>233</v>
      </c>
      <c r="B8" s="461">
        <v>72.662903225806446</v>
      </c>
      <c r="C8" s="462">
        <v>58.326000000000001</v>
      </c>
    </row>
    <row r="9" spans="1:3" x14ac:dyDescent="0.2">
      <c r="A9" s="202" t="s">
        <v>268</v>
      </c>
      <c r="B9" s="461">
        <v>0</v>
      </c>
      <c r="C9" s="462">
        <v>0</v>
      </c>
    </row>
    <row r="10" spans="1:3" x14ac:dyDescent="0.2">
      <c r="A10" s="202" t="s">
        <v>269</v>
      </c>
      <c r="B10" s="461">
        <v>97.725032258064516</v>
      </c>
      <c r="C10" s="462">
        <v>73.652032258064509</v>
      </c>
    </row>
    <row r="11" spans="1:3" x14ac:dyDescent="0.2">
      <c r="A11" s="202" t="s">
        <v>270</v>
      </c>
      <c r="B11" s="461">
        <v>79.370967741935488</v>
      </c>
      <c r="C11" s="462">
        <v>57.882774193548393</v>
      </c>
    </row>
    <row r="12" spans="1:3" x14ac:dyDescent="0.2">
      <c r="A12" s="202" t="s">
        <v>271</v>
      </c>
      <c r="B12" s="461">
        <v>173.34132819044834</v>
      </c>
      <c r="C12" s="462">
        <v>91.587669041404155</v>
      </c>
    </row>
    <row r="13" spans="1:3" x14ac:dyDescent="0.2">
      <c r="A13" s="202" t="s">
        <v>272</v>
      </c>
      <c r="B13" s="461">
        <v>0</v>
      </c>
      <c r="C13" s="462">
        <v>0</v>
      </c>
    </row>
    <row r="14" spans="1:3" x14ac:dyDescent="0.2">
      <c r="A14" s="202" t="s">
        <v>273</v>
      </c>
      <c r="B14" s="461">
        <v>107.93770967741936</v>
      </c>
      <c r="C14" s="462">
        <v>57.66538709677419</v>
      </c>
    </row>
    <row r="15" spans="1:3" x14ac:dyDescent="0.2">
      <c r="A15" s="202" t="s">
        <v>205</v>
      </c>
      <c r="B15" s="461">
        <v>100.94516129032259</v>
      </c>
      <c r="C15" s="462">
        <v>78.32103225806452</v>
      </c>
    </row>
    <row r="16" spans="1:3" x14ac:dyDescent="0.2">
      <c r="A16" s="202" t="s">
        <v>274</v>
      </c>
      <c r="B16" s="461">
        <v>123.68064516129031</v>
      </c>
      <c r="C16" s="462">
        <v>72.162322580645167</v>
      </c>
    </row>
    <row r="17" spans="1:3" x14ac:dyDescent="0.2">
      <c r="A17" s="202" t="s">
        <v>234</v>
      </c>
      <c r="B17" s="461">
        <v>107.05077419354839</v>
      </c>
      <c r="C17" s="462">
        <v>73.588677419354838</v>
      </c>
    </row>
    <row r="18" spans="1:3" x14ac:dyDescent="0.2">
      <c r="A18" s="202" t="s">
        <v>235</v>
      </c>
      <c r="B18" s="461">
        <v>113.4</v>
      </c>
      <c r="C18" s="462">
        <v>62.214999999999996</v>
      </c>
    </row>
    <row r="19" spans="1:3" x14ac:dyDescent="0.2">
      <c r="A19" s="202" t="s">
        <v>275</v>
      </c>
      <c r="B19" s="461">
        <v>145.11296430034074</v>
      </c>
      <c r="C19" s="462">
        <v>76.641404798798817</v>
      </c>
    </row>
    <row r="20" spans="1:3" x14ac:dyDescent="0.2">
      <c r="A20" s="202" t="s">
        <v>276</v>
      </c>
      <c r="B20" s="461">
        <v>93.946935483870973</v>
      </c>
      <c r="C20" s="462">
        <v>60.855838709677428</v>
      </c>
    </row>
    <row r="21" spans="1:3" x14ac:dyDescent="0.2">
      <c r="A21" s="202" t="s">
        <v>206</v>
      </c>
      <c r="B21" s="461">
        <v>133.21519354838713</v>
      </c>
      <c r="C21" s="462">
        <v>68.871645161290317</v>
      </c>
    </row>
    <row r="22" spans="1:3" x14ac:dyDescent="0.2">
      <c r="A22" s="202" t="s">
        <v>277</v>
      </c>
      <c r="B22" s="461">
        <v>122.12383870967744</v>
      </c>
      <c r="C22" s="462">
        <v>69.708451612903232</v>
      </c>
    </row>
    <row r="23" spans="1:3" x14ac:dyDescent="0.2">
      <c r="A23" s="202" t="s">
        <v>278</v>
      </c>
      <c r="B23" s="461">
        <v>81.421806451612895</v>
      </c>
      <c r="C23" s="462">
        <v>54.430419354838719</v>
      </c>
    </row>
    <row r="24" spans="1:3" x14ac:dyDescent="0.2">
      <c r="A24" s="202" t="s">
        <v>279</v>
      </c>
      <c r="B24" s="461">
        <v>80.741935483870961</v>
      </c>
      <c r="C24" s="462">
        <v>59.130354838709685</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93.427597548611743</v>
      </c>
      <c r="C27" s="462">
        <v>70.5107129616446</v>
      </c>
    </row>
    <row r="28" spans="1:3" x14ac:dyDescent="0.2">
      <c r="A28" s="202" t="s">
        <v>236</v>
      </c>
      <c r="B28" s="461">
        <v>149.72258064516129</v>
      </c>
      <c r="C28" s="462">
        <v>72.046516129032256</v>
      </c>
    </row>
    <row r="29" spans="1:3" x14ac:dyDescent="0.2">
      <c r="A29" s="202" t="s">
        <v>542</v>
      </c>
      <c r="B29" s="461">
        <v>79.636507638731558</v>
      </c>
      <c r="C29" s="462">
        <v>56.697848850744798</v>
      </c>
    </row>
    <row r="30" spans="1:3" x14ac:dyDescent="0.2">
      <c r="A30" s="202" t="s">
        <v>282</v>
      </c>
      <c r="B30" s="461">
        <v>80.619199330595194</v>
      </c>
      <c r="C30" s="462">
        <v>65.59291002859257</v>
      </c>
    </row>
    <row r="31" spans="1:3" x14ac:dyDescent="0.2">
      <c r="A31" s="202" t="s">
        <v>237</v>
      </c>
      <c r="B31" s="461">
        <v>114.63988917607409</v>
      </c>
      <c r="C31" s="462">
        <v>52.452102159059052</v>
      </c>
    </row>
    <row r="32" spans="1:3" x14ac:dyDescent="0.2">
      <c r="A32" s="641" t="s">
        <v>283</v>
      </c>
      <c r="B32" s="645">
        <v>92.878613018536626</v>
      </c>
      <c r="C32" s="645">
        <v>59.296049645615597</v>
      </c>
    </row>
    <row r="33" spans="1:5" x14ac:dyDescent="0.2">
      <c r="A33" s="640" t="s">
        <v>284</v>
      </c>
      <c r="B33" s="644">
        <v>91.350793180346798</v>
      </c>
      <c r="C33" s="644">
        <v>58.474586641502036</v>
      </c>
    </row>
    <row r="34" spans="1:5" x14ac:dyDescent="0.2">
      <c r="A34" s="638" t="s">
        <v>285</v>
      </c>
      <c r="B34" s="654">
        <v>5.209986728733881</v>
      </c>
      <c r="C34" s="654">
        <v>-3.044994003659248</v>
      </c>
    </row>
    <row r="35" spans="1:5" x14ac:dyDescent="0.2">
      <c r="A35" s="80"/>
      <c r="B35" s="3"/>
      <c r="C35" s="55" t="s">
        <v>510</v>
      </c>
    </row>
    <row r="36" spans="1:5" x14ac:dyDescent="0.2">
      <c r="A36" s="80" t="s">
        <v>480</v>
      </c>
      <c r="B36" s="80"/>
      <c r="C36" s="80"/>
    </row>
    <row r="37" spans="1:5" s="1" customFormat="1" x14ac:dyDescent="0.2">
      <c r="A37" s="812"/>
      <c r="B37" s="812"/>
      <c r="C37" s="812"/>
      <c r="D37" s="812"/>
      <c r="E37" s="812"/>
    </row>
    <row r="38" spans="1:5" s="1" customFormat="1" x14ac:dyDescent="0.2">
      <c r="A38" s="812"/>
      <c r="B38" s="812"/>
      <c r="C38" s="812"/>
      <c r="D38" s="812"/>
      <c r="E38" s="812"/>
    </row>
    <row r="39" spans="1:5" s="1" customFormat="1" x14ac:dyDescent="0.2">
      <c r="A39" s="812"/>
      <c r="B39" s="812"/>
      <c r="C39" s="812"/>
      <c r="D39" s="812"/>
      <c r="E39" s="812"/>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topLeftCell="C18" workbookViewId="0">
      <selection activeCell="N17" sqref="N17"/>
    </sheetView>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t="s">
        <v>505</v>
      </c>
      <c r="I3" s="145">
        <v>2025</v>
      </c>
      <c r="J3" s="145" t="s">
        <v>505</v>
      </c>
      <c r="K3" s="145" t="s">
        <v>505</v>
      </c>
      <c r="L3" s="145" t="s">
        <v>505</v>
      </c>
      <c r="M3" s="145" t="s">
        <v>505</v>
      </c>
    </row>
    <row r="4" spans="1:13" x14ac:dyDescent="0.2">
      <c r="A4" s="439"/>
      <c r="B4" s="536">
        <v>45444</v>
      </c>
      <c r="C4" s="536">
        <v>45474</v>
      </c>
      <c r="D4" s="536">
        <v>45505</v>
      </c>
      <c r="E4" s="536">
        <v>45536</v>
      </c>
      <c r="F4" s="536">
        <v>45566</v>
      </c>
      <c r="G4" s="536">
        <v>45597</v>
      </c>
      <c r="H4" s="536">
        <v>45627</v>
      </c>
      <c r="I4" s="536">
        <v>45658</v>
      </c>
      <c r="J4" s="536">
        <v>45689</v>
      </c>
      <c r="K4" s="536">
        <v>45717</v>
      </c>
      <c r="L4" s="536">
        <v>45748</v>
      </c>
      <c r="M4" s="536">
        <v>45778</v>
      </c>
    </row>
    <row r="5" spans="1:13" x14ac:dyDescent="0.2">
      <c r="A5" s="537" t="s">
        <v>287</v>
      </c>
      <c r="B5" s="538">
        <v>82.246000000000009</v>
      </c>
      <c r="C5" s="538">
        <v>85.153043478260869</v>
      </c>
      <c r="D5" s="538">
        <v>80.355238095238079</v>
      </c>
      <c r="E5" s="538">
        <v>74.016666666666666</v>
      </c>
      <c r="F5" s="538">
        <v>75.632608695652166</v>
      </c>
      <c r="G5" s="538">
        <v>74.345238095238102</v>
      </c>
      <c r="H5" s="538">
        <v>73.814999999999998</v>
      </c>
      <c r="I5" s="538">
        <v>79.302727272727282</v>
      </c>
      <c r="J5" s="538">
        <v>75.42</v>
      </c>
      <c r="K5" s="538">
        <v>72.761428571428567</v>
      </c>
      <c r="L5" s="538">
        <v>68.057000000000002</v>
      </c>
      <c r="M5" s="538">
        <v>64.399999999999991</v>
      </c>
    </row>
    <row r="6" spans="1:13" x14ac:dyDescent="0.2">
      <c r="A6" s="539" t="s">
        <v>288</v>
      </c>
      <c r="B6" s="538">
        <v>79.767368421052609</v>
      </c>
      <c r="C6" s="538">
        <v>81.800454545454542</v>
      </c>
      <c r="D6" s="538">
        <v>76.683181818181822</v>
      </c>
      <c r="E6" s="538">
        <v>70.236000000000004</v>
      </c>
      <c r="F6" s="538">
        <v>72.164347826086953</v>
      </c>
      <c r="G6" s="538">
        <v>69.987000000000009</v>
      </c>
      <c r="H6" s="538">
        <v>70.052857142857135</v>
      </c>
      <c r="I6" s="538">
        <v>75.742500000000007</v>
      </c>
      <c r="J6" s="538">
        <v>71.533157894736831</v>
      </c>
      <c r="K6" s="538">
        <v>68.239047619047625</v>
      </c>
      <c r="L6" s="538">
        <v>63.536666666666655</v>
      </c>
      <c r="M6" s="538">
        <v>62.167619047619048</v>
      </c>
    </row>
    <row r="7" spans="1:13" x14ac:dyDescent="0.2">
      <c r="A7" s="540" t="s">
        <v>289</v>
      </c>
      <c r="B7" s="541">
        <v>1.0759000000000001</v>
      </c>
      <c r="C7" s="541">
        <v>1.0844086956521737</v>
      </c>
      <c r="D7" s="541">
        <v>1.1012181818181814</v>
      </c>
      <c r="E7" s="541">
        <v>1.1105999999999998</v>
      </c>
      <c r="F7" s="541">
        <v>1.0904347826086958</v>
      </c>
      <c r="G7" s="541">
        <v>1.0630142857142857</v>
      </c>
      <c r="H7" s="541">
        <v>1.0478749999999999</v>
      </c>
      <c r="I7" s="541">
        <v>1.0353727272727273</v>
      </c>
      <c r="J7" s="541">
        <v>1.0412500000000002</v>
      </c>
      <c r="K7" s="541">
        <v>1.0806809523809524</v>
      </c>
      <c r="L7" s="541">
        <v>1.1213950000000001</v>
      </c>
      <c r="M7" s="541">
        <v>1.1278047619047618</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topLeftCell="B1" workbookViewId="0"/>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t="s">
        <v>505</v>
      </c>
      <c r="I3" s="145">
        <v>2025</v>
      </c>
      <c r="J3" s="145" t="s">
        <v>505</v>
      </c>
      <c r="K3" s="145" t="s">
        <v>505</v>
      </c>
      <c r="L3" s="145" t="s">
        <v>505</v>
      </c>
      <c r="M3" s="145" t="s">
        <v>505</v>
      </c>
    </row>
    <row r="4" spans="1:13" x14ac:dyDescent="0.2">
      <c r="A4" s="439"/>
      <c r="B4" s="536">
        <v>45444</v>
      </c>
      <c r="C4" s="536">
        <v>45474</v>
      </c>
      <c r="D4" s="536">
        <v>45505</v>
      </c>
      <c r="E4" s="536">
        <v>45536</v>
      </c>
      <c r="F4" s="536">
        <v>45566</v>
      </c>
      <c r="G4" s="536">
        <v>45597</v>
      </c>
      <c r="H4" s="536">
        <v>45627</v>
      </c>
      <c r="I4" s="536">
        <v>45658</v>
      </c>
      <c r="J4" s="536">
        <v>45689</v>
      </c>
      <c r="K4" s="536">
        <v>45717</v>
      </c>
      <c r="L4" s="536">
        <v>45748</v>
      </c>
      <c r="M4" s="536">
        <v>45778</v>
      </c>
    </row>
    <row r="5" spans="1:13" x14ac:dyDescent="0.2">
      <c r="A5" s="484" t="s">
        <v>291</v>
      </c>
      <c r="B5" s="395"/>
      <c r="C5" s="395"/>
      <c r="D5" s="395"/>
      <c r="E5" s="395"/>
      <c r="F5" s="395"/>
      <c r="G5" s="395"/>
      <c r="H5" s="395"/>
      <c r="I5" s="395"/>
      <c r="J5" s="395"/>
      <c r="K5" s="395"/>
      <c r="L5" s="395"/>
      <c r="M5" s="395"/>
    </row>
    <row r="6" spans="1:13" x14ac:dyDescent="0.2">
      <c r="A6" s="544" t="s">
        <v>292</v>
      </c>
      <c r="B6" s="394">
        <v>84.632500000000022</v>
      </c>
      <c r="C6" s="394">
        <v>87.233913043478282</v>
      </c>
      <c r="D6" s="394">
        <v>82.981818181818184</v>
      </c>
      <c r="E6" s="394">
        <v>75.045238095238091</v>
      </c>
      <c r="F6" s="394">
        <v>75.723478260869584</v>
      </c>
      <c r="G6" s="394">
        <v>73.05523809523811</v>
      </c>
      <c r="H6" s="394">
        <v>72.872727272727289</v>
      </c>
      <c r="I6" s="394">
        <v>76.92217391304348</v>
      </c>
      <c r="J6" s="394">
        <v>75.149500000000003</v>
      </c>
      <c r="K6" s="394">
        <v>74.512380952380965</v>
      </c>
      <c r="L6" s="394">
        <v>69.934545454545457</v>
      </c>
      <c r="M6" s="394">
        <v>66.412727272727267</v>
      </c>
    </row>
    <row r="7" spans="1:13" x14ac:dyDescent="0.2">
      <c r="A7" s="544" t="s">
        <v>293</v>
      </c>
      <c r="B7" s="394">
        <v>84.105263157894726</v>
      </c>
      <c r="C7" s="394">
        <v>85.281304347826079</v>
      </c>
      <c r="D7" s="394">
        <v>80.162380952380943</v>
      </c>
      <c r="E7" s="394">
        <v>73.895238095238099</v>
      </c>
      <c r="F7" s="394">
        <v>76.25272727272727</v>
      </c>
      <c r="G7" s="394">
        <v>74.100476190476186</v>
      </c>
      <c r="H7" s="394">
        <v>73.957142857142841</v>
      </c>
      <c r="I7" s="394">
        <v>81.073499999999996</v>
      </c>
      <c r="J7" s="394">
        <v>76.306000000000012</v>
      </c>
      <c r="K7" s="394">
        <v>72.879999999999981</v>
      </c>
      <c r="L7" s="394">
        <v>67.362380952380946</v>
      </c>
      <c r="M7" s="394">
        <v>63.678000000000011</v>
      </c>
    </row>
    <row r="8" spans="1:13" x14ac:dyDescent="0.2">
      <c r="A8" s="544" t="s">
        <v>546</v>
      </c>
      <c r="B8" s="394">
        <v>83.182500000000005</v>
      </c>
      <c r="C8" s="394">
        <v>85.783913043478265</v>
      </c>
      <c r="D8" s="394">
        <v>81.484090909090909</v>
      </c>
      <c r="E8" s="394">
        <v>73.588095238095221</v>
      </c>
      <c r="F8" s="394">
        <v>74.377826086956517</v>
      </c>
      <c r="G8" s="394">
        <v>72.333809523809506</v>
      </c>
      <c r="H8" s="394">
        <v>71.422727272727286</v>
      </c>
      <c r="I8" s="394">
        <v>75.711304347826072</v>
      </c>
      <c r="J8" s="394">
        <v>73.746999999999986</v>
      </c>
      <c r="K8" s="394">
        <v>73.112380952380931</v>
      </c>
      <c r="L8" s="394">
        <v>68.63909090909091</v>
      </c>
      <c r="M8" s="394">
        <v>65.208181818181842</v>
      </c>
    </row>
    <row r="9" spans="1:13" x14ac:dyDescent="0.2">
      <c r="A9" s="544" t="s">
        <v>547</v>
      </c>
      <c r="B9" s="394">
        <v>81.337500000000006</v>
      </c>
      <c r="C9" s="394">
        <v>83.933913043478256</v>
      </c>
      <c r="D9" s="394">
        <v>79.681818181818159</v>
      </c>
      <c r="E9" s="394">
        <v>71.788095238095252</v>
      </c>
      <c r="F9" s="394">
        <v>72.577826086956534</v>
      </c>
      <c r="G9" s="394">
        <v>70.533809523809524</v>
      </c>
      <c r="H9" s="394">
        <v>69.622727272727289</v>
      </c>
      <c r="I9" s="394">
        <v>73.911304347826089</v>
      </c>
      <c r="J9" s="394">
        <v>71.947000000000003</v>
      </c>
      <c r="K9" s="394">
        <v>71.312380952380963</v>
      </c>
      <c r="L9" s="394">
        <v>66.839090909090928</v>
      </c>
      <c r="M9" s="394">
        <v>63.408181818181816</v>
      </c>
    </row>
    <row r="10" spans="1:13" x14ac:dyDescent="0.2">
      <c r="A10" s="545" t="s">
        <v>295</v>
      </c>
      <c r="B10" s="446">
        <v>83.095499999999987</v>
      </c>
      <c r="C10" s="446">
        <v>86.003478260869542</v>
      </c>
      <c r="D10" s="446">
        <v>81.203333333333319</v>
      </c>
      <c r="E10" s="446">
        <v>74.866190476190482</v>
      </c>
      <c r="F10" s="446">
        <v>76.481739130434789</v>
      </c>
      <c r="G10" s="446">
        <v>75.196190476190466</v>
      </c>
      <c r="H10" s="446">
        <v>74.656999999999996</v>
      </c>
      <c r="I10" s="446">
        <v>80.167727272727262</v>
      </c>
      <c r="J10" s="446">
        <v>76.256999999999991</v>
      </c>
      <c r="K10" s="446">
        <v>73.490476190476201</v>
      </c>
      <c r="L10" s="446">
        <v>68.722000000000008</v>
      </c>
      <c r="M10" s="446">
        <v>65.157500000000027</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82.795499999999976</v>
      </c>
      <c r="C12" s="394">
        <v>85.703478260869574</v>
      </c>
      <c r="D12" s="394">
        <v>80.903333333333322</v>
      </c>
      <c r="E12" s="394">
        <v>74.566190476190485</v>
      </c>
      <c r="F12" s="394">
        <v>76.181739130434792</v>
      </c>
      <c r="G12" s="394">
        <v>74.896190476190469</v>
      </c>
      <c r="H12" s="394">
        <v>74.356999999999999</v>
      </c>
      <c r="I12" s="394">
        <v>79.867727272727265</v>
      </c>
      <c r="J12" s="394">
        <v>75.957000000000008</v>
      </c>
      <c r="K12" s="394">
        <v>73.190476190476204</v>
      </c>
      <c r="L12" s="394">
        <v>68.421999999999997</v>
      </c>
      <c r="M12" s="394">
        <v>64.857499999999987</v>
      </c>
    </row>
    <row r="13" spans="1:13" x14ac:dyDescent="0.2">
      <c r="A13" s="544" t="s">
        <v>297</v>
      </c>
      <c r="B13" s="394">
        <v>80.995999999999995</v>
      </c>
      <c r="C13" s="394">
        <v>84.13130434782606</v>
      </c>
      <c r="D13" s="394">
        <v>79.818181818181799</v>
      </c>
      <c r="E13" s="394">
        <v>73.045238095238091</v>
      </c>
      <c r="F13" s="394">
        <v>74.256521739130434</v>
      </c>
      <c r="G13" s="394">
        <v>72.161904761904779</v>
      </c>
      <c r="H13" s="394">
        <v>71.840000000000018</v>
      </c>
      <c r="I13" s="394">
        <v>77.372608695652175</v>
      </c>
      <c r="J13" s="394">
        <v>74.283999999999978</v>
      </c>
      <c r="K13" s="394">
        <v>71.410476190476203</v>
      </c>
      <c r="L13" s="394">
        <v>67.449545454545444</v>
      </c>
      <c r="M13" s="394">
        <v>63.802272727272722</v>
      </c>
    </row>
    <row r="14" spans="1:13" x14ac:dyDescent="0.2">
      <c r="A14" s="544" t="s">
        <v>298</v>
      </c>
      <c r="B14" s="394">
        <v>83.635499999999993</v>
      </c>
      <c r="C14" s="394">
        <v>87.27739130434783</v>
      </c>
      <c r="D14" s="394">
        <v>82.881904761904764</v>
      </c>
      <c r="E14" s="394">
        <v>76.047142857142873</v>
      </c>
      <c r="F14" s="394">
        <v>76.694782608695647</v>
      </c>
      <c r="G14" s="394">
        <v>75.436666666666653</v>
      </c>
      <c r="H14" s="394">
        <v>74.717000000000013</v>
      </c>
      <c r="I14" s="394">
        <v>80.756363636363645</v>
      </c>
      <c r="J14" s="394">
        <v>77.079499999999996</v>
      </c>
      <c r="K14" s="394">
        <v>74.552380952380958</v>
      </c>
      <c r="L14" s="394">
        <v>69.576999999999998</v>
      </c>
      <c r="M14" s="394">
        <v>65.78</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74.822499999999977</v>
      </c>
      <c r="C16" s="394">
        <v>78.833913043478262</v>
      </c>
      <c r="D16" s="394">
        <v>74.233333333333348</v>
      </c>
      <c r="E16" s="394">
        <v>68.620952380952403</v>
      </c>
      <c r="F16" s="394">
        <v>69.061739130434759</v>
      </c>
      <c r="G16" s="394">
        <v>67.758095238095251</v>
      </c>
      <c r="H16" s="394">
        <v>67.417500000000018</v>
      </c>
      <c r="I16" s="394">
        <v>72.650454545454565</v>
      </c>
      <c r="J16" s="394">
        <v>68.270499999999998</v>
      </c>
      <c r="K16" s="394">
        <v>64.389047619047631</v>
      </c>
      <c r="L16" s="394">
        <v>60.423000000000002</v>
      </c>
      <c r="M16" s="394">
        <v>57.583500000000001</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79.767368421052609</v>
      </c>
      <c r="C18" s="394">
        <v>81.800454545454542</v>
      </c>
      <c r="D18" s="394">
        <v>76.683181818181822</v>
      </c>
      <c r="E18" s="394">
        <v>70.236000000000004</v>
      </c>
      <c r="F18" s="394">
        <v>72.164347826086953</v>
      </c>
      <c r="G18" s="394">
        <v>69.987000000000009</v>
      </c>
      <c r="H18" s="394">
        <v>70.052857142857135</v>
      </c>
      <c r="I18" s="394">
        <v>75.742500000000007</v>
      </c>
      <c r="J18" s="394">
        <v>71.533157894736831</v>
      </c>
      <c r="K18" s="394">
        <v>68.239047619047625</v>
      </c>
      <c r="L18" s="394">
        <v>63.536666666666655</v>
      </c>
      <c r="M18" s="394">
        <v>62.167619047619048</v>
      </c>
    </row>
    <row r="19" spans="1:13" x14ac:dyDescent="0.2">
      <c r="A19" s="545" t="s">
        <v>302</v>
      </c>
      <c r="B19" s="446">
        <v>74.212000000000003</v>
      </c>
      <c r="C19" s="446">
        <v>74.760000000000005</v>
      </c>
      <c r="D19" s="446">
        <v>70.445909090909083</v>
      </c>
      <c r="E19" s="446">
        <v>63.910952380952388</v>
      </c>
      <c r="F19" s="446">
        <v>66.305652173913046</v>
      </c>
      <c r="G19" s="446">
        <v>64.202380952380935</v>
      </c>
      <c r="H19" s="446">
        <v>64.433636363636367</v>
      </c>
      <c r="I19" s="446">
        <v>69.027826086956523</v>
      </c>
      <c r="J19" s="446">
        <v>67.109500000000011</v>
      </c>
      <c r="K19" s="446">
        <v>64.674761904761922</v>
      </c>
      <c r="L19" s="446">
        <v>59.799090909090914</v>
      </c>
      <c r="M19" s="446">
        <v>56.713181818181802</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83.505499999999984</v>
      </c>
      <c r="C21" s="394">
        <v>87.940434782608691</v>
      </c>
      <c r="D21" s="394">
        <v>83.339047619047619</v>
      </c>
      <c r="E21" s="394">
        <v>76.431904761904775</v>
      </c>
      <c r="F21" s="394">
        <v>76.883043478260873</v>
      </c>
      <c r="G21" s="394">
        <v>75.677142857142869</v>
      </c>
      <c r="H21" s="394">
        <v>75.322500000000005</v>
      </c>
      <c r="I21" s="394">
        <v>80.678181818181827</v>
      </c>
      <c r="J21" s="394">
        <v>76.307999999999993</v>
      </c>
      <c r="K21" s="394">
        <v>74.276190476190465</v>
      </c>
      <c r="L21" s="394">
        <v>69.660999999999987</v>
      </c>
      <c r="M21" s="394">
        <v>66.30749999999999</v>
      </c>
    </row>
    <row r="22" spans="1:13" x14ac:dyDescent="0.2">
      <c r="A22" s="544" t="s">
        <v>305</v>
      </c>
      <c r="B22" s="397">
        <v>82.039999999999992</v>
      </c>
      <c r="C22" s="397">
        <v>86.25826086956522</v>
      </c>
      <c r="D22" s="397">
        <v>82.01761904761905</v>
      </c>
      <c r="E22" s="397">
        <v>75.466666666666669</v>
      </c>
      <c r="F22" s="397">
        <v>76.095217391304345</v>
      </c>
      <c r="G22" s="397">
        <v>75.260476190476197</v>
      </c>
      <c r="H22" s="397">
        <v>74.561999999999983</v>
      </c>
      <c r="I22" s="397">
        <v>79.795909090909106</v>
      </c>
      <c r="J22" s="397">
        <v>75.541499999999999</v>
      </c>
      <c r="K22" s="397">
        <v>73.364285714285714</v>
      </c>
      <c r="L22" s="397">
        <v>68.961999999999989</v>
      </c>
      <c r="M22" s="397">
        <v>64.559500000000014</v>
      </c>
    </row>
    <row r="23" spans="1:13" x14ac:dyDescent="0.2">
      <c r="A23" s="545" t="s">
        <v>306</v>
      </c>
      <c r="B23" s="446">
        <v>83.347749999999991</v>
      </c>
      <c r="C23" s="446">
        <v>86.05478260869566</v>
      </c>
      <c r="D23" s="446">
        <v>81.480714285714271</v>
      </c>
      <c r="E23" s="446">
        <v>74.960000000000008</v>
      </c>
      <c r="F23" s="446">
        <v>76.370217391304351</v>
      </c>
      <c r="G23" s="446">
        <v>75.091666666666669</v>
      </c>
      <c r="H23" s="446">
        <v>74.70675</v>
      </c>
      <c r="I23" s="446">
        <v>79.76409090909091</v>
      </c>
      <c r="J23" s="446">
        <v>76.137249999999995</v>
      </c>
      <c r="K23" s="446">
        <v>73.342142857142875</v>
      </c>
      <c r="L23" s="446">
        <v>68.978749999999991</v>
      </c>
      <c r="M23" s="446">
        <v>64.708500000000001</v>
      </c>
    </row>
    <row r="24" spans="1:13" s="612" customFormat="1" x14ac:dyDescent="0.2">
      <c r="A24" s="546" t="s">
        <v>307</v>
      </c>
      <c r="B24" s="547">
        <v>83.253</v>
      </c>
      <c r="C24" s="547">
        <v>84.426086956521758</v>
      </c>
      <c r="D24" s="547">
        <v>78.3690909090909</v>
      </c>
      <c r="E24" s="547">
        <v>73.59476190476191</v>
      </c>
      <c r="F24" s="547">
        <v>74.499565217391321</v>
      </c>
      <c r="G24" s="547">
        <v>72.97571428571429</v>
      </c>
      <c r="H24" s="547">
        <v>73.068095238095268</v>
      </c>
      <c r="I24" s="547">
        <v>79.454999999999998</v>
      </c>
      <c r="J24" s="547">
        <v>76.808000000000021</v>
      </c>
      <c r="K24" s="547">
        <v>73.994761904761901</v>
      </c>
      <c r="L24" s="547">
        <v>69.002272727272739</v>
      </c>
      <c r="M24" s="547">
        <v>63.624090909090917</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topLeftCell="E1"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t="s">
        <v>505</v>
      </c>
      <c r="J3" s="145">
        <v>2025</v>
      </c>
      <c r="K3" s="145" t="s">
        <v>505</v>
      </c>
      <c r="L3" s="145" t="s">
        <v>505</v>
      </c>
      <c r="M3" s="145" t="s">
        <v>505</v>
      </c>
      <c r="N3" s="145" t="s">
        <v>505</v>
      </c>
    </row>
    <row r="4" spans="1:14" ht="14.1" customHeight="1" x14ac:dyDescent="0.2">
      <c r="C4" s="536">
        <v>45444</v>
      </c>
      <c r="D4" s="536">
        <v>45474</v>
      </c>
      <c r="E4" s="536">
        <v>45505</v>
      </c>
      <c r="F4" s="536">
        <v>45536</v>
      </c>
      <c r="G4" s="536">
        <v>45566</v>
      </c>
      <c r="H4" s="536">
        <v>45597</v>
      </c>
      <c r="I4" s="536">
        <v>45627</v>
      </c>
      <c r="J4" s="536">
        <v>45658</v>
      </c>
      <c r="K4" s="536">
        <v>45689</v>
      </c>
      <c r="L4" s="536">
        <v>45717</v>
      </c>
      <c r="M4" s="536">
        <v>45748</v>
      </c>
      <c r="N4" s="536">
        <v>45778</v>
      </c>
    </row>
    <row r="5" spans="1:14" ht="14.1" customHeight="1" x14ac:dyDescent="0.2">
      <c r="A5" s="815" t="s">
        <v>481</v>
      </c>
      <c r="B5" s="552" t="s">
        <v>309</v>
      </c>
      <c r="C5" s="548">
        <v>814.125</v>
      </c>
      <c r="D5" s="548">
        <v>829.195652173913</v>
      </c>
      <c r="E5" s="548">
        <v>772.60227272727275</v>
      </c>
      <c r="F5" s="548">
        <v>691.83952380952383</v>
      </c>
      <c r="G5" s="548">
        <v>725.945652173913</v>
      </c>
      <c r="H5" s="548">
        <v>691.27380952380952</v>
      </c>
      <c r="I5" s="548">
        <v>685.5513636363637</v>
      </c>
      <c r="J5" s="548">
        <v>732.17391304347825</v>
      </c>
      <c r="K5" s="548">
        <v>729.33799999999997</v>
      </c>
      <c r="L5" s="548">
        <v>692.65476190476193</v>
      </c>
      <c r="M5" s="548">
        <v>664.61363636363637</v>
      </c>
      <c r="N5" s="548">
        <v>674.15909090909088</v>
      </c>
    </row>
    <row r="6" spans="1:14" ht="14.1" customHeight="1" x14ac:dyDescent="0.2">
      <c r="A6" s="816"/>
      <c r="B6" s="553" t="s">
        <v>310</v>
      </c>
      <c r="C6" s="549">
        <v>811.0625</v>
      </c>
      <c r="D6" s="549">
        <v>822.79347826086962</v>
      </c>
      <c r="E6" s="549">
        <v>772.20238095238096</v>
      </c>
      <c r="F6" s="549">
        <v>692.38095238095241</v>
      </c>
      <c r="G6" s="549">
        <v>712.89130434782612</v>
      </c>
      <c r="H6" s="549">
        <v>676.20238095238096</v>
      </c>
      <c r="I6" s="549">
        <v>682.96249999999998</v>
      </c>
      <c r="J6" s="549">
        <v>720.71590909090912</v>
      </c>
      <c r="K6" s="549">
        <v>713.53750000000002</v>
      </c>
      <c r="L6" s="549">
        <v>662.15476190476193</v>
      </c>
      <c r="M6" s="549">
        <v>675.9</v>
      </c>
      <c r="N6" s="549">
        <v>679.92499999999995</v>
      </c>
    </row>
    <row r="7" spans="1:14" ht="14.1" customHeight="1" x14ac:dyDescent="0.2">
      <c r="A7" s="815" t="s">
        <v>513</v>
      </c>
      <c r="B7" s="552" t="s">
        <v>309</v>
      </c>
      <c r="C7" s="550">
        <v>789.11249999999995</v>
      </c>
      <c r="D7" s="550">
        <v>794.43478260869563</v>
      </c>
      <c r="E7" s="550">
        <v>735.89285714285711</v>
      </c>
      <c r="F7" s="550">
        <v>682.10714285714289</v>
      </c>
      <c r="G7" s="550">
        <v>701.66304347826087</v>
      </c>
      <c r="H7" s="550">
        <v>708.61904761904759</v>
      </c>
      <c r="I7" s="550">
        <v>686.92499999999995</v>
      </c>
      <c r="J7" s="550">
        <v>731.93181818181813</v>
      </c>
      <c r="K7" s="550">
        <v>721.08749999999998</v>
      </c>
      <c r="L7" s="550">
        <v>679.58333333333337</v>
      </c>
      <c r="M7" s="550">
        <v>650.21249999999998</v>
      </c>
      <c r="N7" s="550">
        <v>636.08749999999998</v>
      </c>
    </row>
    <row r="8" spans="1:14" ht="14.1" customHeight="1" x14ac:dyDescent="0.2">
      <c r="A8" s="816"/>
      <c r="B8" s="553" t="s">
        <v>310</v>
      </c>
      <c r="C8" s="549">
        <v>798.875</v>
      </c>
      <c r="D8" s="549">
        <v>803.77173913043475</v>
      </c>
      <c r="E8" s="549">
        <v>744.40476190476193</v>
      </c>
      <c r="F8" s="549">
        <v>685.73809523809518</v>
      </c>
      <c r="G8" s="549">
        <v>711.83695652173913</v>
      </c>
      <c r="H8" s="549">
        <v>713.08333333333337</v>
      </c>
      <c r="I8" s="549">
        <v>694.48749999999995</v>
      </c>
      <c r="J8" s="549">
        <v>747.39772727272725</v>
      </c>
      <c r="K8" s="549">
        <v>733.16250000000002</v>
      </c>
      <c r="L8" s="549">
        <v>695.22619047619048</v>
      </c>
      <c r="M8" s="549">
        <v>663.8125</v>
      </c>
      <c r="N8" s="549">
        <v>651.25</v>
      </c>
    </row>
    <row r="9" spans="1:14" ht="14.1" customHeight="1" x14ac:dyDescent="0.2">
      <c r="A9" s="815" t="s">
        <v>482</v>
      </c>
      <c r="B9" s="552" t="s">
        <v>309</v>
      </c>
      <c r="C9" s="548">
        <v>761.47500000000002</v>
      </c>
      <c r="D9" s="548">
        <v>766.21739130434787</v>
      </c>
      <c r="E9" s="548">
        <v>704.68181818181813</v>
      </c>
      <c r="F9" s="548">
        <v>661.41714285714284</v>
      </c>
      <c r="G9" s="548">
        <v>676.79347826086962</v>
      </c>
      <c r="H9" s="548">
        <v>679.10714285714289</v>
      </c>
      <c r="I9" s="548">
        <v>672.30681818181813</v>
      </c>
      <c r="J9" s="548">
        <v>714.57608695652175</v>
      </c>
      <c r="K9" s="548">
        <v>704.42499999999995</v>
      </c>
      <c r="L9" s="548">
        <v>656.67857142857144</v>
      </c>
      <c r="M9" s="548">
        <v>617.73863636363637</v>
      </c>
      <c r="N9" s="548">
        <v>603.86363636363637</v>
      </c>
    </row>
    <row r="10" spans="1:14" ht="14.1" customHeight="1" x14ac:dyDescent="0.2">
      <c r="A10" s="816"/>
      <c r="B10" s="553" t="s">
        <v>310</v>
      </c>
      <c r="C10" s="549">
        <v>772.55649999999991</v>
      </c>
      <c r="D10" s="549">
        <v>777.54347826086962</v>
      </c>
      <c r="E10" s="549">
        <v>720.08952380952383</v>
      </c>
      <c r="F10" s="549">
        <v>669.12476190476195</v>
      </c>
      <c r="G10" s="549">
        <v>685.45913043478254</v>
      </c>
      <c r="H10" s="549">
        <v>688.60714285714289</v>
      </c>
      <c r="I10" s="549">
        <v>687.25400000000002</v>
      </c>
      <c r="J10" s="549">
        <v>736.09090909090912</v>
      </c>
      <c r="K10" s="549">
        <v>726.71249999999998</v>
      </c>
      <c r="L10" s="549">
        <v>680.51190476190482</v>
      </c>
      <c r="M10" s="549">
        <v>633.82500000000005</v>
      </c>
      <c r="N10" s="549">
        <v>621.36249999999995</v>
      </c>
    </row>
    <row r="11" spans="1:14" ht="14.1" customHeight="1" x14ac:dyDescent="0.2">
      <c r="A11" s="813" t="s">
        <v>311</v>
      </c>
      <c r="B11" s="552" t="s">
        <v>309</v>
      </c>
      <c r="C11" s="548">
        <v>494.67500000000001</v>
      </c>
      <c r="D11" s="548">
        <v>509.42391304347825</v>
      </c>
      <c r="E11" s="548">
        <v>505.57954545454544</v>
      </c>
      <c r="F11" s="548">
        <v>465.41666666666669</v>
      </c>
      <c r="G11" s="548">
        <v>473.4621739130435</v>
      </c>
      <c r="H11" s="548">
        <v>471.42952380952374</v>
      </c>
      <c r="I11" s="548">
        <v>480.67090909090911</v>
      </c>
      <c r="J11" s="548">
        <v>471.88043478260869</v>
      </c>
      <c r="K11" s="548">
        <v>488.95</v>
      </c>
      <c r="L11" s="548">
        <v>435.22619047619048</v>
      </c>
      <c r="M11" s="548">
        <v>397.93181818181819</v>
      </c>
      <c r="N11" s="548">
        <v>385.65909090909093</v>
      </c>
    </row>
    <row r="12" spans="1:14" ht="14.1" customHeight="1" x14ac:dyDescent="0.2">
      <c r="A12" s="814"/>
      <c r="B12" s="553" t="s">
        <v>310</v>
      </c>
      <c r="C12" s="549">
        <v>474.48750000000001</v>
      </c>
      <c r="D12" s="549">
        <v>487.63043478260869</v>
      </c>
      <c r="E12" s="549">
        <v>461.40476190476193</v>
      </c>
      <c r="F12" s="549">
        <v>445.04761904761904</v>
      </c>
      <c r="G12" s="549">
        <v>465.0978260869565</v>
      </c>
      <c r="H12" s="549">
        <v>473.53571428571428</v>
      </c>
      <c r="I12" s="549">
        <v>458.8</v>
      </c>
      <c r="J12" s="549">
        <v>468.76136363636363</v>
      </c>
      <c r="K12" s="549">
        <v>474.92500000000001</v>
      </c>
      <c r="L12" s="549">
        <v>431.29761904761904</v>
      </c>
      <c r="M12" s="549">
        <v>405.98750000000001</v>
      </c>
      <c r="N12" s="549">
        <v>400.41250000000002</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91">
        <f>INDICE!A3</f>
        <v>45808</v>
      </c>
      <c r="C3" s="789">
        <v>41671</v>
      </c>
      <c r="D3" s="789" t="s">
        <v>115</v>
      </c>
      <c r="E3" s="789"/>
      <c r="F3" s="789" t="s">
        <v>116</v>
      </c>
      <c r="G3" s="789"/>
      <c r="H3" s="789"/>
    </row>
    <row r="4" spans="1:8" ht="25.5" x14ac:dyDescent="0.2">
      <c r="A4" s="66"/>
      <c r="B4" s="184" t="s">
        <v>54</v>
      </c>
      <c r="C4" s="185" t="s">
        <v>445</v>
      </c>
      <c r="D4" s="184" t="s">
        <v>54</v>
      </c>
      <c r="E4" s="185" t="s">
        <v>445</v>
      </c>
      <c r="F4" s="184" t="s">
        <v>54</v>
      </c>
      <c r="G4" s="186" t="s">
        <v>445</v>
      </c>
      <c r="H4" s="185" t="s">
        <v>106</v>
      </c>
    </row>
    <row r="5" spans="1:8" x14ac:dyDescent="0.2">
      <c r="A5" s="3" t="s">
        <v>313</v>
      </c>
      <c r="B5" s="300">
        <v>16229.041999999999</v>
      </c>
      <c r="C5" s="72">
        <v>-8.4089032704240871</v>
      </c>
      <c r="D5" s="71">
        <v>100393.16099999999</v>
      </c>
      <c r="E5" s="329">
        <v>-2.881637174241225</v>
      </c>
      <c r="F5" s="71">
        <v>223303.992</v>
      </c>
      <c r="G5" s="329">
        <v>1.8909355652375714</v>
      </c>
      <c r="H5" s="303">
        <v>70.876445760806376</v>
      </c>
    </row>
    <row r="6" spans="1:8" x14ac:dyDescent="0.2">
      <c r="A6" s="3" t="s">
        <v>314</v>
      </c>
      <c r="B6" s="301">
        <v>7198.125</v>
      </c>
      <c r="C6" s="187">
        <v>67.831103940161952</v>
      </c>
      <c r="D6" s="58">
        <v>32090.66</v>
      </c>
      <c r="E6" s="59">
        <v>26.998156566075298</v>
      </c>
      <c r="F6" s="58">
        <v>81544.126000000004</v>
      </c>
      <c r="G6" s="59">
        <v>-6.72797023041052</v>
      </c>
      <c r="H6" s="304">
        <v>25.882017476657388</v>
      </c>
    </row>
    <row r="7" spans="1:8" x14ac:dyDescent="0.2">
      <c r="A7" s="3" t="s">
        <v>315</v>
      </c>
      <c r="B7" s="340">
        <v>928.96199999999999</v>
      </c>
      <c r="C7" s="187">
        <v>11.443255187901734</v>
      </c>
      <c r="D7" s="95">
        <v>4253.8389999999999</v>
      </c>
      <c r="E7" s="73">
        <v>1.471197214612787</v>
      </c>
      <c r="F7" s="95">
        <v>10212.816000000001</v>
      </c>
      <c r="G7" s="187">
        <v>4.3049521999365767</v>
      </c>
      <c r="H7" s="441">
        <v>3.2415367625362275</v>
      </c>
    </row>
    <row r="8" spans="1:8" x14ac:dyDescent="0.2">
      <c r="A8" s="209" t="s">
        <v>186</v>
      </c>
      <c r="B8" s="210">
        <v>24356.129000000001</v>
      </c>
      <c r="C8" s="211">
        <v>6.6310353246925411</v>
      </c>
      <c r="D8" s="210">
        <v>136737.66</v>
      </c>
      <c r="E8" s="211">
        <v>2.9397324829565918</v>
      </c>
      <c r="F8" s="210">
        <v>315060.93400000001</v>
      </c>
      <c r="G8" s="211">
        <v>-0.41606088144338671</v>
      </c>
      <c r="H8" s="212">
        <v>100</v>
      </c>
    </row>
    <row r="9" spans="1:8" x14ac:dyDescent="0.2">
      <c r="A9" s="213" t="s">
        <v>586</v>
      </c>
      <c r="B9" s="302">
        <v>3894.9720000000002</v>
      </c>
      <c r="C9" s="75">
        <v>-21.419154052450416</v>
      </c>
      <c r="D9" s="74">
        <v>21716.777999999998</v>
      </c>
      <c r="E9" s="75">
        <v>-3.7043028081676721</v>
      </c>
      <c r="F9" s="74">
        <v>53913.711000000003</v>
      </c>
      <c r="G9" s="189">
        <v>-3.7661800157551286</v>
      </c>
      <c r="H9" s="498">
        <v>17.112153612799229</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81" priority="7" operator="equal">
      <formula>0</formula>
    </cfRule>
    <cfRule type="cellIs" dxfId="80" priority="8" operator="between">
      <formula>-0.5</formula>
      <formula>0.5</formula>
    </cfRule>
  </conditionalFormatting>
  <conditionalFormatting sqref="E7">
    <cfRule type="cellIs" dxfId="79" priority="1" operator="between">
      <formula>-0.5</formula>
      <formula>0.5</formula>
    </cfRule>
    <cfRule type="cellIs" dxfId="78" priority="2" operator="between">
      <formula>0</formula>
      <formula>0.49</formula>
    </cfRule>
  </conditionalFormatting>
  <conditionalFormatting sqref="G5">
    <cfRule type="cellIs" dxfId="77" priority="5" operator="equal">
      <formula>0</formula>
    </cfRule>
    <cfRule type="cellIs" dxfId="76"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607</v>
      </c>
      <c r="B1" s="53"/>
      <c r="C1" s="53"/>
      <c r="D1" s="6"/>
      <c r="E1" s="6"/>
      <c r="F1" s="6"/>
      <c r="G1" s="6"/>
      <c r="H1" s="3"/>
    </row>
    <row r="2" spans="1:8" x14ac:dyDescent="0.2">
      <c r="A2" s="54"/>
      <c r="B2" s="54"/>
      <c r="C2" s="54"/>
      <c r="D2" s="65"/>
      <c r="E2" s="65"/>
      <c r="F2" s="65"/>
      <c r="G2" s="108"/>
      <c r="H2" s="55" t="s">
        <v>463</v>
      </c>
    </row>
    <row r="3" spans="1:8" ht="14.1" customHeight="1" x14ac:dyDescent="0.2">
      <c r="A3" s="56"/>
      <c r="B3" s="791">
        <f>INDICE!A3</f>
        <v>45808</v>
      </c>
      <c r="C3" s="791">
        <v>41671</v>
      </c>
      <c r="D3" s="789" t="s">
        <v>115</v>
      </c>
      <c r="E3" s="789"/>
      <c r="F3" s="789" t="s">
        <v>116</v>
      </c>
      <c r="G3" s="789"/>
      <c r="H3" s="183"/>
    </row>
    <row r="4" spans="1:8" ht="25.5" x14ac:dyDescent="0.2">
      <c r="A4" s="66"/>
      <c r="B4" s="184" t="s">
        <v>54</v>
      </c>
      <c r="C4" s="185" t="s">
        <v>445</v>
      </c>
      <c r="D4" s="184" t="s">
        <v>54</v>
      </c>
      <c r="E4" s="185" t="s">
        <v>445</v>
      </c>
      <c r="F4" s="184" t="s">
        <v>54</v>
      </c>
      <c r="G4" s="186" t="s">
        <v>445</v>
      </c>
      <c r="H4" s="185" t="s">
        <v>106</v>
      </c>
    </row>
    <row r="5" spans="1:8" x14ac:dyDescent="0.2">
      <c r="A5" s="3" t="s">
        <v>609</v>
      </c>
      <c r="B5" s="300">
        <v>11720.601000000001</v>
      </c>
      <c r="C5" s="72">
        <v>18.499443273272092</v>
      </c>
      <c r="D5" s="71">
        <v>55608.455999999998</v>
      </c>
      <c r="E5" s="72">
        <v>6.2624060647498254</v>
      </c>
      <c r="F5" s="71">
        <v>143788.25200000001</v>
      </c>
      <c r="G5" s="59">
        <v>-3.1112175522318521</v>
      </c>
      <c r="H5" s="303">
        <v>45.638235808695974</v>
      </c>
    </row>
    <row r="6" spans="1:8" x14ac:dyDescent="0.2">
      <c r="A6" s="3" t="s">
        <v>608</v>
      </c>
      <c r="B6" s="301">
        <v>8029.3310000000001</v>
      </c>
      <c r="C6" s="187">
        <v>-6.9586800705226217</v>
      </c>
      <c r="D6" s="58">
        <v>39720.527000000002</v>
      </c>
      <c r="E6" s="59">
        <v>-6.7182275683857053</v>
      </c>
      <c r="F6" s="58">
        <v>95958.661999999997</v>
      </c>
      <c r="G6" s="59">
        <v>-2.7296216577564771</v>
      </c>
      <c r="H6" s="304">
        <v>30.457175626858263</v>
      </c>
    </row>
    <row r="7" spans="1:8" x14ac:dyDescent="0.2">
      <c r="A7" s="3" t="s">
        <v>610</v>
      </c>
      <c r="B7" s="340">
        <v>3677.2350000000001</v>
      </c>
      <c r="C7" s="187">
        <v>5.4488055395367603</v>
      </c>
      <c r="D7" s="95">
        <v>37154.838000000003</v>
      </c>
      <c r="E7" s="187">
        <v>10.159962272383265</v>
      </c>
      <c r="F7" s="95">
        <v>65101.203999999998</v>
      </c>
      <c r="G7" s="187">
        <v>9.3604717888126068</v>
      </c>
      <c r="H7" s="441">
        <v>20.663051801909528</v>
      </c>
    </row>
    <row r="8" spans="1:8" x14ac:dyDescent="0.2">
      <c r="A8" s="681" t="s">
        <v>317</v>
      </c>
      <c r="B8" s="340">
        <v>928.96199999999999</v>
      </c>
      <c r="C8" s="187">
        <v>11.443255187901734</v>
      </c>
      <c r="D8" s="95">
        <v>4253.8389999999999</v>
      </c>
      <c r="E8" s="187">
        <v>1.471197214612787</v>
      </c>
      <c r="F8" s="95">
        <v>10212.816000000001</v>
      </c>
      <c r="G8" s="187">
        <v>4.3049521999365767</v>
      </c>
      <c r="H8" s="441">
        <v>3.2415367625362275</v>
      </c>
    </row>
    <row r="9" spans="1:8" x14ac:dyDescent="0.2">
      <c r="A9" s="209" t="s">
        <v>186</v>
      </c>
      <c r="B9" s="210">
        <v>24356.129000000001</v>
      </c>
      <c r="C9" s="211">
        <v>6.6310353246925411</v>
      </c>
      <c r="D9" s="210">
        <v>136737.66</v>
      </c>
      <c r="E9" s="211">
        <v>2.9397324829565918</v>
      </c>
      <c r="F9" s="210">
        <v>315060.93400000001</v>
      </c>
      <c r="G9" s="211">
        <v>-0.41606088144338671</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17" t="s">
        <v>611</v>
      </c>
      <c r="B14" s="817"/>
      <c r="C14" s="817"/>
      <c r="D14" s="817"/>
      <c r="E14" s="817"/>
      <c r="F14" s="817"/>
      <c r="G14" s="817"/>
      <c r="H14" s="817"/>
    </row>
    <row r="15" spans="1:8" s="1" customFormat="1" x14ac:dyDescent="0.2">
      <c r="A15" s="817"/>
      <c r="B15" s="817"/>
      <c r="C15" s="817"/>
      <c r="D15" s="817"/>
      <c r="E15" s="817"/>
      <c r="F15" s="817"/>
      <c r="G15" s="817"/>
      <c r="H15" s="817"/>
    </row>
    <row r="16" spans="1:8" s="1" customFormat="1" x14ac:dyDescent="0.2">
      <c r="A16" s="817"/>
      <c r="B16" s="817"/>
      <c r="C16" s="817"/>
      <c r="D16" s="817"/>
      <c r="E16" s="817"/>
      <c r="F16" s="817"/>
      <c r="G16" s="817"/>
      <c r="H16" s="817"/>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18">
        <v>2023</v>
      </c>
      <c r="C3" s="818">
        <v>2024</v>
      </c>
      <c r="D3" s="818">
        <v>2025</v>
      </c>
    </row>
    <row r="4" spans="1:4" x14ac:dyDescent="0.2">
      <c r="A4" s="630"/>
      <c r="B4" s="819"/>
      <c r="C4" s="819"/>
      <c r="D4" s="819"/>
    </row>
    <row r="5" spans="1:4" x14ac:dyDescent="0.2">
      <c r="A5" s="551" t="s">
        <v>318</v>
      </c>
      <c r="B5" s="731">
        <v>-8.0107958652343054</v>
      </c>
      <c r="C5" s="731">
        <v>-6.4417045032801061</v>
      </c>
      <c r="D5" s="731">
        <v>-5.3485016609200837</v>
      </c>
    </row>
    <row r="6" spans="1:4" x14ac:dyDescent="0.2">
      <c r="A6" s="18" t="s">
        <v>127</v>
      </c>
      <c r="B6" s="394">
        <v>-9.8506569250518385</v>
      </c>
      <c r="C6" s="394">
        <v>-7.7480390936021175</v>
      </c>
      <c r="D6" s="394">
        <v>-3.1690824267158355</v>
      </c>
    </row>
    <row r="7" spans="1:4" x14ac:dyDescent="0.2">
      <c r="A7" s="18" t="s">
        <v>128</v>
      </c>
      <c r="B7" s="394">
        <v>-11.586687231634677</v>
      </c>
      <c r="C7" s="394">
        <v>-6.6287959348062557</v>
      </c>
      <c r="D7" s="394">
        <v>-2.5345440714994845</v>
      </c>
    </row>
    <row r="8" spans="1:4" x14ac:dyDescent="0.2">
      <c r="A8" s="18" t="s">
        <v>129</v>
      </c>
      <c r="B8" s="394">
        <v>-11.212958226238294</v>
      </c>
      <c r="C8" s="394">
        <v>-6.7180028813974415</v>
      </c>
      <c r="D8" s="394">
        <v>-1.4812161804682529</v>
      </c>
    </row>
    <row r="9" spans="1:4" x14ac:dyDescent="0.2">
      <c r="A9" s="18" t="s">
        <v>130</v>
      </c>
      <c r="B9" s="394">
        <v>-11.222985173363401</v>
      </c>
      <c r="C9" s="394">
        <v>-6.9596442440954283</v>
      </c>
      <c r="D9" s="394">
        <v>-0.41606088144338671</v>
      </c>
    </row>
    <row r="10" spans="1:4" x14ac:dyDescent="0.2">
      <c r="A10" s="18" t="s">
        <v>131</v>
      </c>
      <c r="B10" s="394">
        <v>-12.379924093410786</v>
      </c>
      <c r="C10" s="394">
        <v>-7.6421172474816803</v>
      </c>
      <c r="D10" s="394" t="s">
        <v>505</v>
      </c>
    </row>
    <row r="11" spans="1:4" x14ac:dyDescent="0.2">
      <c r="A11" s="18" t="s">
        <v>132</v>
      </c>
      <c r="B11" s="394">
        <v>-14.375792306472047</v>
      </c>
      <c r="C11" s="394">
        <v>-7.0415918889646392</v>
      </c>
      <c r="D11" s="394" t="s">
        <v>505</v>
      </c>
    </row>
    <row r="12" spans="1:4" x14ac:dyDescent="0.2">
      <c r="A12" s="18" t="s">
        <v>133</v>
      </c>
      <c r="B12" s="394">
        <v>-15.438733247071756</v>
      </c>
      <c r="C12" s="394">
        <v>-6.8753866384823521</v>
      </c>
      <c r="D12" s="394" t="s">
        <v>505</v>
      </c>
    </row>
    <row r="13" spans="1:4" x14ac:dyDescent="0.2">
      <c r="A13" s="18" t="s">
        <v>134</v>
      </c>
      <c r="B13" s="394">
        <v>-15.55669939369419</v>
      </c>
      <c r="C13" s="394">
        <v>-7.3548349796371193</v>
      </c>
      <c r="D13" s="394" t="s">
        <v>505</v>
      </c>
    </row>
    <row r="14" spans="1:4" x14ac:dyDescent="0.2">
      <c r="A14" s="18" t="s">
        <v>135</v>
      </c>
      <c r="B14" s="394">
        <v>-16.142847842261229</v>
      </c>
      <c r="C14" s="394">
        <v>-6.6874918822882474</v>
      </c>
      <c r="D14" s="394" t="s">
        <v>505</v>
      </c>
    </row>
    <row r="15" spans="1:4" x14ac:dyDescent="0.2">
      <c r="A15" s="18" t="s">
        <v>136</v>
      </c>
      <c r="B15" s="394">
        <v>-13.983042833013769</v>
      </c>
      <c r="C15" s="394">
        <v>-4.9846719321927688</v>
      </c>
      <c r="D15" s="394" t="s">
        <v>505</v>
      </c>
    </row>
    <row r="16" spans="1:4" x14ac:dyDescent="0.2">
      <c r="A16" s="439" t="s">
        <v>137</v>
      </c>
      <c r="B16" s="446">
        <v>-10.977983850198026</v>
      </c>
      <c r="C16" s="446">
        <v>-3.7551652536915068</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85" t="s">
        <v>689</v>
      </c>
      <c r="C3" s="781" t="s">
        <v>416</v>
      </c>
      <c r="D3" s="785" t="s">
        <v>661</v>
      </c>
      <c r="E3" s="781" t="s">
        <v>416</v>
      </c>
      <c r="F3" s="783" t="s">
        <v>662</v>
      </c>
    </row>
    <row r="4" spans="1:6" x14ac:dyDescent="0.2">
      <c r="A4" s="66"/>
      <c r="B4" s="786"/>
      <c r="C4" s="782"/>
      <c r="D4" s="786"/>
      <c r="E4" s="782"/>
      <c r="F4" s="784"/>
    </row>
    <row r="5" spans="1:6" x14ac:dyDescent="0.2">
      <c r="A5" s="3" t="s">
        <v>107</v>
      </c>
      <c r="B5" s="58">
        <v>487.20335404127258</v>
      </c>
      <c r="C5" s="59">
        <v>0.56948438823586189</v>
      </c>
      <c r="D5" s="58">
        <v>554.97756429731533</v>
      </c>
      <c r="E5" s="59">
        <v>0.64574784092495485</v>
      </c>
      <c r="F5" s="59">
        <v>-12.212063084361805</v>
      </c>
    </row>
    <row r="6" spans="1:6" x14ac:dyDescent="0.2">
      <c r="A6" s="3" t="s">
        <v>117</v>
      </c>
      <c r="B6" s="58">
        <v>45897.406639915935</v>
      </c>
      <c r="C6" s="59">
        <v>53.648761497916311</v>
      </c>
      <c r="D6" s="58">
        <v>46575.642378427438</v>
      </c>
      <c r="E6" s="59">
        <v>54.193398869453787</v>
      </c>
      <c r="F6" s="59">
        <v>-1.4562026498761573</v>
      </c>
    </row>
    <row r="7" spans="1:6" x14ac:dyDescent="0.2">
      <c r="A7" s="3" t="s">
        <v>118</v>
      </c>
      <c r="B7" s="58">
        <v>13299.118837093374</v>
      </c>
      <c r="C7" s="59">
        <v>15.545132216755142</v>
      </c>
      <c r="D7" s="58">
        <v>13650.543664159579</v>
      </c>
      <c r="E7" s="59">
        <v>15.883180989025632</v>
      </c>
      <c r="F7" s="59">
        <v>-2.5744383206428196</v>
      </c>
    </row>
    <row r="8" spans="1:6" x14ac:dyDescent="0.2">
      <c r="A8" s="3" t="s">
        <v>119</v>
      </c>
      <c r="B8" s="58">
        <v>19146.428202923475</v>
      </c>
      <c r="C8" s="59">
        <v>22.379960773258652</v>
      </c>
      <c r="D8" s="58">
        <v>19292.003439380911</v>
      </c>
      <c r="E8" s="59">
        <v>22.447339080941816</v>
      </c>
      <c r="F8" s="59">
        <v>-0.75458848488629526</v>
      </c>
    </row>
    <row r="9" spans="1:6" x14ac:dyDescent="0.2">
      <c r="A9" s="3" t="s">
        <v>120</v>
      </c>
      <c r="B9" s="58">
        <v>6508.1814203952417</v>
      </c>
      <c r="C9" s="59">
        <v>7.6073115752971887</v>
      </c>
      <c r="D9" s="58">
        <v>5658.17997458842</v>
      </c>
      <c r="E9" s="59">
        <v>6.5836129912413526</v>
      </c>
      <c r="F9" s="59">
        <v>15.022524020520422</v>
      </c>
    </row>
    <row r="10" spans="1:6" x14ac:dyDescent="0.2">
      <c r="A10" s="3" t="s">
        <v>112</v>
      </c>
      <c r="B10" s="58">
        <v>213.32268080634373</v>
      </c>
      <c r="C10" s="73">
        <v>0.24934954853685878</v>
      </c>
      <c r="D10" s="58">
        <v>212.03972007260916</v>
      </c>
      <c r="E10" s="59">
        <v>0.24672022841245067</v>
      </c>
      <c r="F10" s="59">
        <v>0.60505679468697782</v>
      </c>
    </row>
    <row r="11" spans="1:6" x14ac:dyDescent="0.2">
      <c r="A11" s="60" t="s">
        <v>114</v>
      </c>
      <c r="B11" s="61">
        <v>85551.661135175629</v>
      </c>
      <c r="C11" s="62">
        <v>100</v>
      </c>
      <c r="D11" s="61">
        <v>85943.386740926275</v>
      </c>
      <c r="E11" s="62">
        <v>100</v>
      </c>
      <c r="F11" s="62">
        <v>-0.45579493734810633</v>
      </c>
    </row>
    <row r="12" spans="1:6" x14ac:dyDescent="0.2">
      <c r="A12" s="699"/>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20" t="s">
        <v>612</v>
      </c>
      <c r="B1" s="820"/>
      <c r="C1" s="820"/>
      <c r="D1" s="820"/>
      <c r="E1" s="820"/>
      <c r="F1" s="820"/>
      <c r="G1" s="18"/>
      <c r="H1" s="18"/>
      <c r="I1" s="18"/>
      <c r="J1" s="18"/>
      <c r="K1" s="18"/>
      <c r="L1" s="18"/>
    </row>
    <row r="2" spans="1:12" x14ac:dyDescent="0.2">
      <c r="A2" s="821"/>
      <c r="B2" s="821"/>
      <c r="C2" s="821"/>
      <c r="D2" s="821"/>
      <c r="E2" s="821"/>
      <c r="F2" s="821"/>
      <c r="G2" s="18"/>
      <c r="H2" s="18"/>
      <c r="I2" s="18"/>
      <c r="J2" s="18"/>
      <c r="K2" s="563"/>
      <c r="L2" s="55" t="s">
        <v>463</v>
      </c>
    </row>
    <row r="3" spans="1:12" x14ac:dyDescent="0.2">
      <c r="A3" s="564"/>
      <c r="B3" s="822">
        <f>INDICE!A3</f>
        <v>45808</v>
      </c>
      <c r="C3" s="823">
        <v>41671</v>
      </c>
      <c r="D3" s="823">
        <v>41671</v>
      </c>
      <c r="E3" s="823">
        <v>41671</v>
      </c>
      <c r="F3" s="824">
        <v>41671</v>
      </c>
      <c r="G3" s="825" t="s">
        <v>116</v>
      </c>
      <c r="H3" s="823"/>
      <c r="I3" s="823"/>
      <c r="J3" s="823"/>
      <c r="K3" s="823"/>
      <c r="L3" s="826" t="s">
        <v>106</v>
      </c>
    </row>
    <row r="4" spans="1:12" ht="38.25" x14ac:dyDescent="0.2">
      <c r="A4" s="540"/>
      <c r="B4" s="682" t="s">
        <v>609</v>
      </c>
      <c r="C4" s="682" t="s">
        <v>608</v>
      </c>
      <c r="D4" s="682" t="s">
        <v>610</v>
      </c>
      <c r="E4" s="682" t="s">
        <v>317</v>
      </c>
      <c r="F4" s="216" t="s">
        <v>186</v>
      </c>
      <c r="G4" s="682" t="s">
        <v>609</v>
      </c>
      <c r="H4" s="682" t="s">
        <v>608</v>
      </c>
      <c r="I4" s="682" t="s">
        <v>610</v>
      </c>
      <c r="J4" s="682" t="s">
        <v>317</v>
      </c>
      <c r="K4" s="217" t="s">
        <v>186</v>
      </c>
      <c r="L4" s="827"/>
    </row>
    <row r="5" spans="1:12" x14ac:dyDescent="0.2">
      <c r="A5" s="537" t="s">
        <v>153</v>
      </c>
      <c r="B5" s="431">
        <v>2923.127</v>
      </c>
      <c r="C5" s="431">
        <v>619.50199999999995</v>
      </c>
      <c r="D5" s="431">
        <v>169.649</v>
      </c>
      <c r="E5" s="431">
        <v>167.57</v>
      </c>
      <c r="F5" s="565">
        <v>3879.848</v>
      </c>
      <c r="G5" s="431">
        <v>33467.853999999999</v>
      </c>
      <c r="H5" s="431">
        <v>8020.2430000000004</v>
      </c>
      <c r="I5" s="431">
        <v>2631.2550000000001</v>
      </c>
      <c r="J5" s="431">
        <v>1929.6189999999999</v>
      </c>
      <c r="K5" s="566">
        <v>46048.970999999998</v>
      </c>
      <c r="L5" s="72">
        <v>14.61590903708106</v>
      </c>
    </row>
    <row r="6" spans="1:12" x14ac:dyDescent="0.2">
      <c r="A6" s="539" t="s">
        <v>154</v>
      </c>
      <c r="B6" s="431">
        <v>531.74</v>
      </c>
      <c r="C6" s="431">
        <v>550.93399999999997</v>
      </c>
      <c r="D6" s="431">
        <v>161.405</v>
      </c>
      <c r="E6" s="431">
        <v>56.715000000000003</v>
      </c>
      <c r="F6" s="567">
        <v>1300.7939999999999</v>
      </c>
      <c r="G6" s="431">
        <v>6318.5479999999998</v>
      </c>
      <c r="H6" s="431">
        <v>6480.6850000000004</v>
      </c>
      <c r="I6" s="431">
        <v>3229.163</v>
      </c>
      <c r="J6" s="431">
        <v>634.81399999999996</v>
      </c>
      <c r="K6" s="568">
        <v>16663.21</v>
      </c>
      <c r="L6" s="59">
        <v>5.2888904211514198</v>
      </c>
    </row>
    <row r="7" spans="1:12" x14ac:dyDescent="0.2">
      <c r="A7" s="539" t="s">
        <v>155</v>
      </c>
      <c r="B7" s="431">
        <v>366.87099999999998</v>
      </c>
      <c r="C7" s="431">
        <v>369.142</v>
      </c>
      <c r="D7" s="431">
        <v>111.239</v>
      </c>
      <c r="E7" s="431">
        <v>28.792999999999999</v>
      </c>
      <c r="F7" s="567">
        <v>876.04499999999996</v>
      </c>
      <c r="G7" s="431">
        <v>3991.7310000000002</v>
      </c>
      <c r="H7" s="431">
        <v>4392.1959999999999</v>
      </c>
      <c r="I7" s="431">
        <v>1859.2449999999999</v>
      </c>
      <c r="J7" s="431">
        <v>313.65199999999999</v>
      </c>
      <c r="K7" s="568">
        <v>10556.823999999999</v>
      </c>
      <c r="L7" s="59">
        <v>3.3507280608827119</v>
      </c>
    </row>
    <row r="8" spans="1:12" x14ac:dyDescent="0.2">
      <c r="A8" s="539" t="s">
        <v>156</v>
      </c>
      <c r="B8" s="431">
        <v>686.68399999999997</v>
      </c>
      <c r="C8" s="96">
        <v>40.776000000000003</v>
      </c>
      <c r="D8" s="431">
        <v>72.948999999999998</v>
      </c>
      <c r="E8" s="96">
        <v>0.3</v>
      </c>
      <c r="F8" s="567">
        <v>800.70899999999983</v>
      </c>
      <c r="G8" s="431">
        <v>8468.7219999999998</v>
      </c>
      <c r="H8" s="431">
        <v>329.97800000000001</v>
      </c>
      <c r="I8" s="96">
        <v>1006.6420000000001</v>
      </c>
      <c r="J8" s="431">
        <v>5.0819999999999999</v>
      </c>
      <c r="K8" s="568">
        <v>9810.4239999999991</v>
      </c>
      <c r="L8" s="59">
        <v>3.1138212577909057</v>
      </c>
    </row>
    <row r="9" spans="1:12" x14ac:dyDescent="0.2">
      <c r="A9" s="539" t="s">
        <v>563</v>
      </c>
      <c r="B9" s="431">
        <v>0</v>
      </c>
      <c r="C9" s="431">
        <v>0</v>
      </c>
      <c r="D9" s="431">
        <v>0</v>
      </c>
      <c r="E9" s="96">
        <v>9.4770000000000003</v>
      </c>
      <c r="F9" s="614">
        <v>9.4770000000000003</v>
      </c>
      <c r="G9" s="431">
        <v>0</v>
      </c>
      <c r="H9" s="431">
        <v>0</v>
      </c>
      <c r="I9" s="96">
        <v>1E-3</v>
      </c>
      <c r="J9" s="431">
        <v>75.739999999999995</v>
      </c>
      <c r="K9" s="568">
        <v>75.741</v>
      </c>
      <c r="L9" s="96">
        <v>2.4040136887696292E-2</v>
      </c>
    </row>
    <row r="10" spans="1:12" x14ac:dyDescent="0.2">
      <c r="A10" s="539" t="s">
        <v>158</v>
      </c>
      <c r="B10" s="431">
        <v>31.545999999999999</v>
      </c>
      <c r="C10" s="431">
        <v>129.67099999999999</v>
      </c>
      <c r="D10" s="431">
        <v>55.975000000000001</v>
      </c>
      <c r="E10" s="431">
        <v>1.7929999999999999</v>
      </c>
      <c r="F10" s="567">
        <v>218.98499999999999</v>
      </c>
      <c r="G10" s="431">
        <v>386.57400000000001</v>
      </c>
      <c r="H10" s="431">
        <v>1385.595</v>
      </c>
      <c r="I10" s="431">
        <v>972.65</v>
      </c>
      <c r="J10" s="431">
        <v>23.088999999999999</v>
      </c>
      <c r="K10" s="568">
        <v>2767.9079999999999</v>
      </c>
      <c r="L10" s="59">
        <v>0.87853193399281315</v>
      </c>
    </row>
    <row r="11" spans="1:12" x14ac:dyDescent="0.2">
      <c r="A11" s="539" t="s">
        <v>159</v>
      </c>
      <c r="B11" s="431">
        <v>129.09399999999999</v>
      </c>
      <c r="C11" s="431">
        <v>755.78099999999995</v>
      </c>
      <c r="D11" s="431">
        <v>400.07600000000002</v>
      </c>
      <c r="E11" s="431">
        <v>62.838999999999999</v>
      </c>
      <c r="F11" s="567">
        <v>1347.79</v>
      </c>
      <c r="G11" s="431">
        <v>1387.1289999999999</v>
      </c>
      <c r="H11" s="431">
        <v>9728.1229999999996</v>
      </c>
      <c r="I11" s="431">
        <v>6893.1090000000004</v>
      </c>
      <c r="J11" s="431">
        <v>694.56100000000004</v>
      </c>
      <c r="K11" s="568">
        <v>18702.922000000002</v>
      </c>
      <c r="L11" s="59">
        <v>5.936293488069956</v>
      </c>
    </row>
    <row r="12" spans="1:12" x14ac:dyDescent="0.2">
      <c r="A12" s="539" t="s">
        <v>508</v>
      </c>
      <c r="B12" s="431">
        <v>972.03599999999994</v>
      </c>
      <c r="C12" s="431">
        <v>411.97699999999998</v>
      </c>
      <c r="D12" s="431">
        <v>149.34</v>
      </c>
      <c r="E12" s="431">
        <v>67.358999999999995</v>
      </c>
      <c r="F12" s="567">
        <v>1600.7119999999998</v>
      </c>
      <c r="G12" s="431">
        <v>10020.578</v>
      </c>
      <c r="H12" s="431">
        <v>4413.1660000000002</v>
      </c>
      <c r="I12" s="431">
        <v>2711.0239999999999</v>
      </c>
      <c r="J12" s="431">
        <v>811.83199999999999</v>
      </c>
      <c r="K12" s="568">
        <v>17956.599999999999</v>
      </c>
      <c r="L12" s="59">
        <v>5.69941144211995</v>
      </c>
    </row>
    <row r="13" spans="1:12" x14ac:dyDescent="0.2">
      <c r="A13" s="539" t="s">
        <v>160</v>
      </c>
      <c r="B13" s="431">
        <v>1858.002</v>
      </c>
      <c r="C13" s="431">
        <v>1430.54</v>
      </c>
      <c r="D13" s="431">
        <v>759.78</v>
      </c>
      <c r="E13" s="431">
        <v>134.45500000000001</v>
      </c>
      <c r="F13" s="567">
        <v>4182.777</v>
      </c>
      <c r="G13" s="431">
        <v>22222.032999999999</v>
      </c>
      <c r="H13" s="431">
        <v>17876.038</v>
      </c>
      <c r="I13" s="431">
        <v>13848.485000000001</v>
      </c>
      <c r="J13" s="431">
        <v>1460.1890000000001</v>
      </c>
      <c r="K13" s="568">
        <v>55406.744999999995</v>
      </c>
      <c r="L13" s="59">
        <v>17.586059522605748</v>
      </c>
    </row>
    <row r="14" spans="1:12" x14ac:dyDescent="0.2">
      <c r="A14" s="539" t="s">
        <v>320</v>
      </c>
      <c r="B14" s="431">
        <v>1074.6849999999999</v>
      </c>
      <c r="C14" s="431">
        <v>1492.2059999999999</v>
      </c>
      <c r="D14" s="431">
        <v>183.346</v>
      </c>
      <c r="E14" s="431">
        <v>181.286</v>
      </c>
      <c r="F14" s="567">
        <v>2931.5229999999997</v>
      </c>
      <c r="G14" s="431">
        <v>13107.23</v>
      </c>
      <c r="H14" s="431">
        <v>14735.53</v>
      </c>
      <c r="I14" s="431">
        <v>3025.1590000000001</v>
      </c>
      <c r="J14" s="431">
        <v>1684.7180000000001</v>
      </c>
      <c r="K14" s="568">
        <v>32552.637000000002</v>
      </c>
      <c r="L14" s="59">
        <v>10.332182695442194</v>
      </c>
    </row>
    <row r="15" spans="1:12" x14ac:dyDescent="0.2">
      <c r="A15" s="539" t="s">
        <v>163</v>
      </c>
      <c r="B15" s="431">
        <v>1.2310000000000001</v>
      </c>
      <c r="C15" s="431">
        <v>122.28400000000001</v>
      </c>
      <c r="D15" s="431">
        <v>30.992000000000001</v>
      </c>
      <c r="E15" s="431">
        <v>30.396999999999998</v>
      </c>
      <c r="F15" s="567">
        <v>184.904</v>
      </c>
      <c r="G15" s="96">
        <v>35.082000000000001</v>
      </c>
      <c r="H15" s="431">
        <v>2045.347</v>
      </c>
      <c r="I15" s="431">
        <v>603.65300000000002</v>
      </c>
      <c r="J15" s="431">
        <v>593.66899999999998</v>
      </c>
      <c r="K15" s="568">
        <v>3277.7510000000002</v>
      </c>
      <c r="L15" s="59">
        <v>1.0403557217858679</v>
      </c>
    </row>
    <row r="16" spans="1:12" x14ac:dyDescent="0.2">
      <c r="A16" s="539" t="s">
        <v>164</v>
      </c>
      <c r="B16" s="431">
        <v>466.08199999999999</v>
      </c>
      <c r="C16" s="431">
        <v>478.95600000000002</v>
      </c>
      <c r="D16" s="431">
        <v>132.68899999999999</v>
      </c>
      <c r="E16" s="431">
        <v>58.956000000000003</v>
      </c>
      <c r="F16" s="567">
        <v>1136.683</v>
      </c>
      <c r="G16" s="431">
        <v>7483.7520000000004</v>
      </c>
      <c r="H16" s="431">
        <v>5554.1909999999998</v>
      </c>
      <c r="I16" s="431">
        <v>2203.0520000000001</v>
      </c>
      <c r="J16" s="431">
        <v>552.29</v>
      </c>
      <c r="K16" s="568">
        <v>15793.285</v>
      </c>
      <c r="L16" s="59">
        <v>5.0127768752247857</v>
      </c>
    </row>
    <row r="17" spans="1:12" x14ac:dyDescent="0.2">
      <c r="A17" s="539" t="s">
        <v>165</v>
      </c>
      <c r="B17" s="96">
        <v>83.816999999999993</v>
      </c>
      <c r="C17" s="431">
        <v>47.148000000000003</v>
      </c>
      <c r="D17" s="431">
        <v>52.252000000000002</v>
      </c>
      <c r="E17" s="431">
        <v>5.2759999999999998</v>
      </c>
      <c r="F17" s="567">
        <v>188.49300000000002</v>
      </c>
      <c r="G17" s="431">
        <v>2482.3670000000002</v>
      </c>
      <c r="H17" s="431">
        <v>501.53899999999999</v>
      </c>
      <c r="I17" s="431">
        <v>980.26300000000003</v>
      </c>
      <c r="J17" s="431">
        <v>49.811</v>
      </c>
      <c r="K17" s="568">
        <v>4013.98</v>
      </c>
      <c r="L17" s="59">
        <v>1.2740342570665182</v>
      </c>
    </row>
    <row r="18" spans="1:12" x14ac:dyDescent="0.2">
      <c r="A18" s="539" t="s">
        <v>166</v>
      </c>
      <c r="B18" s="96">
        <v>121.753</v>
      </c>
      <c r="C18" s="431">
        <v>305.14</v>
      </c>
      <c r="D18" s="431">
        <v>925.98900000000003</v>
      </c>
      <c r="E18" s="431">
        <v>24.530999999999999</v>
      </c>
      <c r="F18" s="567">
        <v>1377.413</v>
      </c>
      <c r="G18" s="431">
        <v>1264.3979999999999</v>
      </c>
      <c r="H18" s="431">
        <v>4325.6009999999997</v>
      </c>
      <c r="I18" s="431">
        <v>17633.644</v>
      </c>
      <c r="J18" s="431">
        <v>274.38</v>
      </c>
      <c r="K18" s="568">
        <v>23498.023000000001</v>
      </c>
      <c r="L18" s="59">
        <v>7.458254967722052</v>
      </c>
    </row>
    <row r="19" spans="1:12" x14ac:dyDescent="0.2">
      <c r="A19" s="539" t="s">
        <v>168</v>
      </c>
      <c r="B19" s="431">
        <v>1544.374</v>
      </c>
      <c r="C19" s="431">
        <v>226.273</v>
      </c>
      <c r="D19" s="431">
        <v>39.090000000000003</v>
      </c>
      <c r="E19" s="431">
        <v>67.492000000000004</v>
      </c>
      <c r="F19" s="567">
        <v>1877.2289999999998</v>
      </c>
      <c r="G19" s="431">
        <v>18597.423999999999</v>
      </c>
      <c r="H19" s="431">
        <v>2798.9810000000002</v>
      </c>
      <c r="I19" s="431">
        <v>597.54</v>
      </c>
      <c r="J19" s="431">
        <v>729.15</v>
      </c>
      <c r="K19" s="568">
        <v>22723.095000000001</v>
      </c>
      <c r="L19" s="59">
        <v>7.2122933987157172</v>
      </c>
    </row>
    <row r="20" spans="1:12" x14ac:dyDescent="0.2">
      <c r="A20" s="539" t="s">
        <v>169</v>
      </c>
      <c r="B20" s="431">
        <v>220.41399999999999</v>
      </c>
      <c r="C20" s="431">
        <v>365.34</v>
      </c>
      <c r="D20" s="431">
        <v>118.486</v>
      </c>
      <c r="E20" s="431">
        <v>17.117999999999999</v>
      </c>
      <c r="F20" s="567">
        <v>721.35799999999995</v>
      </c>
      <c r="G20" s="431">
        <v>3394.3159999999998</v>
      </c>
      <c r="H20" s="431">
        <v>4667.0240000000003</v>
      </c>
      <c r="I20" s="431">
        <v>2078.3310000000001</v>
      </c>
      <c r="J20" s="431">
        <v>214.90700000000001</v>
      </c>
      <c r="K20" s="568">
        <v>10354.578</v>
      </c>
      <c r="L20" s="59">
        <v>3.2865353313836425</v>
      </c>
    </row>
    <row r="21" spans="1:12" x14ac:dyDescent="0.2">
      <c r="A21" s="539" t="s">
        <v>170</v>
      </c>
      <c r="B21" s="431">
        <v>709.14300000000003</v>
      </c>
      <c r="C21" s="431">
        <v>683.64800000000002</v>
      </c>
      <c r="D21" s="431">
        <v>313.93200000000002</v>
      </c>
      <c r="E21" s="431">
        <v>14.613</v>
      </c>
      <c r="F21" s="567">
        <v>1721.3360000000002</v>
      </c>
      <c r="G21" s="431">
        <v>11160.504999999999</v>
      </c>
      <c r="H21" s="431">
        <v>8703.125</v>
      </c>
      <c r="I21" s="431">
        <v>4828.9359999999997</v>
      </c>
      <c r="J21" s="431">
        <v>165.34200000000001</v>
      </c>
      <c r="K21" s="568">
        <v>24857.907999999999</v>
      </c>
      <c r="L21" s="59">
        <v>7.8898814520769553</v>
      </c>
    </row>
    <row r="22" spans="1:12" x14ac:dyDescent="0.2">
      <c r="A22" s="218" t="s">
        <v>114</v>
      </c>
      <c r="B22" s="174">
        <v>11720.599</v>
      </c>
      <c r="C22" s="174">
        <v>8029.3180000000011</v>
      </c>
      <c r="D22" s="174">
        <v>3677.1890000000003</v>
      </c>
      <c r="E22" s="174">
        <v>928.97</v>
      </c>
      <c r="F22" s="569">
        <v>24356.076000000001</v>
      </c>
      <c r="G22" s="570">
        <v>143788.24300000002</v>
      </c>
      <c r="H22" s="174">
        <v>95957.362000000008</v>
      </c>
      <c r="I22" s="174">
        <v>65102.152000000009</v>
      </c>
      <c r="J22" s="174">
        <v>10212.844999999999</v>
      </c>
      <c r="K22" s="174">
        <v>315060.60200000001</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17" t="s">
        <v>611</v>
      </c>
      <c r="B26" s="817"/>
      <c r="C26" s="817"/>
      <c r="D26" s="817"/>
      <c r="E26" s="817"/>
      <c r="F26" s="817"/>
      <c r="G26" s="817"/>
      <c r="H26" s="817"/>
    </row>
    <row r="27" spans="1:12" s="18" customFormat="1" x14ac:dyDescent="0.2">
      <c r="A27" s="817"/>
      <c r="B27" s="817"/>
      <c r="C27" s="817"/>
      <c r="D27" s="817"/>
      <c r="E27" s="817"/>
      <c r="F27" s="817"/>
      <c r="G27" s="817"/>
      <c r="H27" s="817"/>
    </row>
    <row r="28" spans="1:12" s="18" customFormat="1" x14ac:dyDescent="0.2">
      <c r="A28" s="817"/>
      <c r="B28" s="817"/>
      <c r="C28" s="817"/>
      <c r="D28" s="817"/>
      <c r="E28" s="817"/>
      <c r="F28" s="817"/>
      <c r="G28" s="817"/>
      <c r="H28" s="817"/>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75" priority="3" operator="between">
      <formula>0</formula>
      <formula>0.5</formula>
    </cfRule>
    <cfRule type="cellIs" dxfId="74" priority="4" operator="between">
      <formula>0</formula>
      <formula>0.49</formula>
    </cfRule>
  </conditionalFormatting>
  <conditionalFormatting sqref="C8">
    <cfRule type="cellIs" dxfId="73" priority="47" operator="between">
      <formula>0</formula>
      <formula>0.5</formula>
    </cfRule>
    <cfRule type="cellIs" dxfId="72" priority="48" operator="between">
      <formula>0</formula>
      <formula>0.49</formula>
    </cfRule>
  </conditionalFormatting>
  <conditionalFormatting sqref="E8:E9">
    <cfRule type="cellIs" dxfId="71" priority="31" operator="between">
      <formula>0</formula>
      <formula>0.5</formula>
    </cfRule>
    <cfRule type="cellIs" dxfId="70" priority="32" operator="between">
      <formula>0</formula>
      <formula>0.49</formula>
    </cfRule>
  </conditionalFormatting>
  <conditionalFormatting sqref="F9">
    <cfRule type="cellIs" dxfId="69" priority="29" operator="between">
      <formula>0</formula>
      <formula>0.5</formula>
    </cfRule>
    <cfRule type="cellIs" dxfId="68" priority="30" operator="between">
      <formula>0</formula>
      <formula>0.49</formula>
    </cfRule>
  </conditionalFormatting>
  <conditionalFormatting sqref="G15">
    <cfRule type="cellIs" dxfId="67" priority="37" operator="between">
      <formula>0</formula>
      <formula>0.5</formula>
    </cfRule>
    <cfRule type="cellIs" dxfId="66" priority="38" operator="between">
      <formula>0</formula>
      <formula>0.49</formula>
    </cfRule>
  </conditionalFormatting>
  <conditionalFormatting sqref="I8:I9">
    <cfRule type="cellIs" dxfId="65" priority="1" operator="between">
      <formula>0</formula>
      <formula>0.5</formula>
    </cfRule>
    <cfRule type="cellIs" dxfId="64" priority="2" operator="between">
      <formula>0</formula>
      <formula>0.49</formula>
    </cfRule>
  </conditionalFormatting>
  <conditionalFormatting sqref="L9">
    <cfRule type="cellIs" dxfId="63" priority="43" operator="between">
      <formula>0</formula>
      <formula>0.5</formula>
    </cfRule>
    <cfRule type="cellIs" dxfId="62"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5"/>
  <sheetViews>
    <sheetView workbookViewId="0"/>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806" t="s">
        <v>447</v>
      </c>
      <c r="B3" s="806" t="s">
        <v>448</v>
      </c>
      <c r="C3" s="791">
        <f>INDICE!A3</f>
        <v>45808</v>
      </c>
      <c r="D3" s="791">
        <v>41671</v>
      </c>
      <c r="E3" s="789" t="s">
        <v>115</v>
      </c>
      <c r="F3" s="789"/>
      <c r="G3" s="789" t="s">
        <v>116</v>
      </c>
      <c r="H3" s="789"/>
      <c r="I3" s="789"/>
      <c r="J3" s="161"/>
    </row>
    <row r="4" spans="1:45" x14ac:dyDescent="0.2">
      <c r="A4" s="807"/>
      <c r="B4" s="807"/>
      <c r="C4" s="184" t="s">
        <v>54</v>
      </c>
      <c r="D4" s="185" t="s">
        <v>417</v>
      </c>
      <c r="E4" s="184" t="s">
        <v>54</v>
      </c>
      <c r="F4" s="185" t="s">
        <v>417</v>
      </c>
      <c r="G4" s="184" t="s">
        <v>54</v>
      </c>
      <c r="H4" s="186" t="s">
        <v>417</v>
      </c>
      <c r="I4" s="185" t="s">
        <v>467</v>
      </c>
      <c r="J4" s="10"/>
    </row>
    <row r="5" spans="1:45" x14ac:dyDescent="0.2">
      <c r="A5" s="1"/>
      <c r="B5" s="11" t="s">
        <v>684</v>
      </c>
      <c r="C5" s="451">
        <v>167.58339000000001</v>
      </c>
      <c r="D5" s="142" t="s">
        <v>142</v>
      </c>
      <c r="E5" s="454">
        <v>167.58339000000001</v>
      </c>
      <c r="F5" s="142" t="s">
        <v>142</v>
      </c>
      <c r="G5" s="454">
        <v>167.58339000000001</v>
      </c>
      <c r="H5" s="142" t="s">
        <v>142</v>
      </c>
      <c r="I5" s="767">
        <v>4.7490364346434569E-2</v>
      </c>
      <c r="J5" s="1"/>
    </row>
    <row r="6" spans="1:45" x14ac:dyDescent="0.2">
      <c r="A6" s="1"/>
      <c r="B6" s="11" t="s">
        <v>321</v>
      </c>
      <c r="C6" s="451">
        <v>0</v>
      </c>
      <c r="D6" s="142" t="s">
        <v>142</v>
      </c>
      <c r="E6" s="454">
        <v>2143.0885800000001</v>
      </c>
      <c r="F6" s="142" t="s">
        <v>142</v>
      </c>
      <c r="G6" s="454">
        <v>3282.3238099999994</v>
      </c>
      <c r="H6" s="142">
        <v>-15.490520096912979</v>
      </c>
      <c r="I6" s="403">
        <v>0.93015634568483929</v>
      </c>
      <c r="J6" s="1"/>
    </row>
    <row r="7" spans="1:45" x14ac:dyDescent="0.2">
      <c r="A7" s="1"/>
      <c r="B7" s="11" t="s">
        <v>466</v>
      </c>
      <c r="C7" s="451">
        <v>0</v>
      </c>
      <c r="D7" s="142">
        <v>-100</v>
      </c>
      <c r="E7" s="454">
        <v>0</v>
      </c>
      <c r="F7" s="142">
        <v>-100</v>
      </c>
      <c r="G7" s="454">
        <v>1806.3358799999999</v>
      </c>
      <c r="H7" s="142">
        <v>-29.721043371876512</v>
      </c>
      <c r="I7" s="403">
        <v>0.51188574877998061</v>
      </c>
      <c r="J7" s="1"/>
    </row>
    <row r="8" spans="1:45" x14ac:dyDescent="0.2">
      <c r="A8" s="160" t="s">
        <v>454</v>
      </c>
      <c r="B8" s="145"/>
      <c r="C8" s="452">
        <v>167.58339000000001</v>
      </c>
      <c r="D8" s="148">
        <v>-79.594622338351755</v>
      </c>
      <c r="E8" s="452">
        <v>2310.6719700000003</v>
      </c>
      <c r="F8" s="148">
        <v>181.35326657394128</v>
      </c>
      <c r="G8" s="452">
        <v>5256.2430800000002</v>
      </c>
      <c r="H8" s="224">
        <v>-18.560994451197086</v>
      </c>
      <c r="I8" s="148">
        <v>1.4895324588112546</v>
      </c>
      <c r="J8" s="1"/>
    </row>
    <row r="9" spans="1:45" x14ac:dyDescent="0.2">
      <c r="A9" s="1"/>
      <c r="B9" s="11" t="s">
        <v>231</v>
      </c>
      <c r="C9" s="451">
        <v>9169.7361899999996</v>
      </c>
      <c r="D9" s="142">
        <v>86.117628803990172</v>
      </c>
      <c r="E9" s="454">
        <v>55167.294409999995</v>
      </c>
      <c r="F9" s="142">
        <v>85.081514879662819</v>
      </c>
      <c r="G9" s="454">
        <v>82258.908309999999</v>
      </c>
      <c r="H9" s="142">
        <v>6.5905302709341553</v>
      </c>
      <c r="I9" s="403">
        <v>23.310815746010714</v>
      </c>
      <c r="J9" s="1"/>
    </row>
    <row r="10" spans="1:45" s="427" customFormat="1" x14ac:dyDescent="0.2">
      <c r="A10" s="160" t="s">
        <v>300</v>
      </c>
      <c r="B10" s="145"/>
      <c r="C10" s="452">
        <v>9169.7361899999996</v>
      </c>
      <c r="D10" s="148">
        <v>86.117628803990172</v>
      </c>
      <c r="E10" s="452">
        <v>55167.294409999995</v>
      </c>
      <c r="F10" s="148">
        <v>85.081514879662819</v>
      </c>
      <c r="G10" s="452">
        <v>82258.908309999999</v>
      </c>
      <c r="H10" s="224">
        <v>6.5905302709341553</v>
      </c>
      <c r="I10" s="148">
        <v>23.310815746010714</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1092.69274</v>
      </c>
      <c r="H11" s="149">
        <v>-48.663308550393012</v>
      </c>
      <c r="I11" s="492">
        <v>0.30965107187116753</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184.49196000000001</v>
      </c>
      <c r="D12" s="142">
        <v>-84.922956874786493</v>
      </c>
      <c r="E12" s="454">
        <v>1279.1256600000002</v>
      </c>
      <c r="F12" s="149">
        <v>-74.247143448721587</v>
      </c>
      <c r="G12" s="454">
        <v>10483.436760000002</v>
      </c>
      <c r="H12" s="149">
        <v>-24.451328326651396</v>
      </c>
      <c r="I12" s="492">
        <v>2.970832797541604</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322</v>
      </c>
      <c r="C13" s="453">
        <v>184.49196000000001</v>
      </c>
      <c r="D13" s="412">
        <v>-84.922956874786493</v>
      </c>
      <c r="E13" s="455">
        <v>1279.1256600000002</v>
      </c>
      <c r="F13" s="573">
        <v>-74.247143448721587</v>
      </c>
      <c r="G13" s="455">
        <v>10483.436760000002</v>
      </c>
      <c r="H13" s="573">
        <v>-18.019680864578643</v>
      </c>
      <c r="I13" s="636">
        <v>2.970832797541604</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319</v>
      </c>
      <c r="C14" s="453">
        <v>0</v>
      </c>
      <c r="D14" s="412" t="s">
        <v>142</v>
      </c>
      <c r="E14" s="455">
        <v>0</v>
      </c>
      <c r="F14" s="573" t="s">
        <v>142</v>
      </c>
      <c r="G14" s="455">
        <v>0</v>
      </c>
      <c r="H14" s="573">
        <v>-100</v>
      </c>
      <c r="I14" s="636">
        <v>0</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11" t="s">
        <v>207</v>
      </c>
      <c r="C15" s="451">
        <v>83.809060000000002</v>
      </c>
      <c r="D15" s="142">
        <v>-55.061192746480948</v>
      </c>
      <c r="E15" s="454">
        <v>1679.4376200000002</v>
      </c>
      <c r="F15" s="149">
        <v>-39.183975214038078</v>
      </c>
      <c r="G15" s="454">
        <v>3588.7459199999998</v>
      </c>
      <c r="H15" s="149">
        <v>-47.456518753888957</v>
      </c>
      <c r="I15" s="492">
        <v>1.0169913097448411</v>
      </c>
      <c r="J15" s="1"/>
    </row>
    <row r="16" spans="1:45" x14ac:dyDescent="0.2">
      <c r="A16" s="1"/>
      <c r="B16" s="426" t="s">
        <v>322</v>
      </c>
      <c r="C16" s="453">
        <v>83.809060000000002</v>
      </c>
      <c r="D16" s="412">
        <v>-55.061192746480948</v>
      </c>
      <c r="E16" s="455">
        <v>408.11857000000003</v>
      </c>
      <c r="F16" s="573">
        <v>-55.356950608700672</v>
      </c>
      <c r="G16" s="455">
        <v>1387.3261900000002</v>
      </c>
      <c r="H16" s="573">
        <v>-36.954070469076541</v>
      </c>
      <c r="I16" s="636">
        <v>0.39314532442893613</v>
      </c>
      <c r="J16" s="1"/>
    </row>
    <row r="17" spans="1:45" s="427" customFormat="1" x14ac:dyDescent="0.2">
      <c r="A17" s="425"/>
      <c r="B17" s="426" t="s">
        <v>319</v>
      </c>
      <c r="C17" s="453">
        <v>0</v>
      </c>
      <c r="D17" s="412" t="s">
        <v>142</v>
      </c>
      <c r="E17" s="455">
        <v>1271.3190500000001</v>
      </c>
      <c r="F17" s="573">
        <v>-31.180483647089353</v>
      </c>
      <c r="G17" s="455">
        <v>2201.4197300000001</v>
      </c>
      <c r="H17" s="573">
        <v>-52.448505264322776</v>
      </c>
      <c r="I17" s="636">
        <v>0.62384598531590518</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648</v>
      </c>
      <c r="C18" s="451">
        <v>756.35961999999995</v>
      </c>
      <c r="D18" s="142">
        <v>1.8040604921764982</v>
      </c>
      <c r="E18" s="454">
        <v>3697.0869299999995</v>
      </c>
      <c r="F18" s="149">
        <v>-5.9295189231160377</v>
      </c>
      <c r="G18" s="454">
        <v>12070.181630000001</v>
      </c>
      <c r="H18" s="149">
        <v>34.14798981317503</v>
      </c>
      <c r="I18" s="492">
        <v>3.4204900816026069</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425"/>
      <c r="B19" s="11" t="s">
        <v>209</v>
      </c>
      <c r="C19" s="451">
        <v>5505.0633099999995</v>
      </c>
      <c r="D19" s="142">
        <v>-14.19287288805565</v>
      </c>
      <c r="E19" s="454">
        <v>22939.953450000001</v>
      </c>
      <c r="F19" s="149">
        <v>-31.047539407093506</v>
      </c>
      <c r="G19" s="454">
        <v>62031.051339999991</v>
      </c>
      <c r="H19" s="149">
        <v>-14.424765360860187</v>
      </c>
      <c r="I19" s="492">
        <v>17.578575233076428</v>
      </c>
      <c r="J19" s="1"/>
    </row>
    <row r="20" spans="1:45" s="427" customFormat="1" x14ac:dyDescent="0.2">
      <c r="A20" s="160" t="s">
        <v>438</v>
      </c>
      <c r="B20" s="145"/>
      <c r="C20" s="452">
        <v>6529.7239499999996</v>
      </c>
      <c r="D20" s="148">
        <v>-23.795970361284454</v>
      </c>
      <c r="E20" s="452">
        <v>29595.603660000001</v>
      </c>
      <c r="F20" s="148">
        <v>-37.105930555715915</v>
      </c>
      <c r="G20" s="452">
        <v>89266.108389999979</v>
      </c>
      <c r="H20" s="224">
        <v>-14.430287724330396</v>
      </c>
      <c r="I20" s="148">
        <v>25.296540493836645</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
      <c r="B21" s="11" t="s">
        <v>323</v>
      </c>
      <c r="C21" s="451">
        <v>779.90799000000004</v>
      </c>
      <c r="D21" s="142">
        <v>-55.22196249810316</v>
      </c>
      <c r="E21" s="454">
        <v>4082.2797500000001</v>
      </c>
      <c r="F21" s="142">
        <v>-6.4645370629780814</v>
      </c>
      <c r="G21" s="454">
        <v>10998.939849999999</v>
      </c>
      <c r="H21" s="142">
        <v>-10.733507526631222</v>
      </c>
      <c r="I21" s="403">
        <v>3.1169178574381289</v>
      </c>
      <c r="J21" s="719"/>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160" t="s">
        <v>337</v>
      </c>
      <c r="B22" s="145"/>
      <c r="C22" s="452">
        <v>779.90799000000004</v>
      </c>
      <c r="D22" s="148">
        <v>-55.22196249810316</v>
      </c>
      <c r="E22" s="452">
        <v>4082.2797500000001</v>
      </c>
      <c r="F22" s="148">
        <v>-6.4645370629780814</v>
      </c>
      <c r="G22" s="452">
        <v>10998.939849999999</v>
      </c>
      <c r="H22" s="224">
        <v>-10.733507526631222</v>
      </c>
      <c r="I22" s="148">
        <v>3.1169178574381289</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212</v>
      </c>
      <c r="C23" s="451">
        <v>1009.232</v>
      </c>
      <c r="D23" s="142" t="s">
        <v>142</v>
      </c>
      <c r="E23" s="454">
        <v>6126.2480400000004</v>
      </c>
      <c r="F23" s="149" t="s">
        <v>142</v>
      </c>
      <c r="G23" s="454">
        <v>8179.7226799999999</v>
      </c>
      <c r="H23" s="149">
        <v>677.36319557132015</v>
      </c>
      <c r="I23" s="492">
        <v>2.3179982832785173</v>
      </c>
      <c r="J23" s="1"/>
    </row>
    <row r="24" spans="1:45" x14ac:dyDescent="0.2">
      <c r="A24" s="425"/>
      <c r="B24" s="11" t="s">
        <v>213</v>
      </c>
      <c r="C24" s="451">
        <v>8140.6637000000001</v>
      </c>
      <c r="D24" s="142">
        <v>-20.715962004362435</v>
      </c>
      <c r="E24" s="454">
        <v>49527.232560000004</v>
      </c>
      <c r="F24" s="149">
        <v>-7.2859404174339115</v>
      </c>
      <c r="G24" s="454">
        <v>127310.16443999999</v>
      </c>
      <c r="H24" s="149">
        <v>1.7266823771401689</v>
      </c>
      <c r="I24" s="492">
        <v>36.07759751285672</v>
      </c>
      <c r="J24" s="1"/>
    </row>
    <row r="25" spans="1:45" x14ac:dyDescent="0.2">
      <c r="A25" s="1"/>
      <c r="B25" s="426" t="s">
        <v>322</v>
      </c>
      <c r="C25" s="453">
        <v>8140.6637000000001</v>
      </c>
      <c r="D25" s="412">
        <v>-7.3927918672081869</v>
      </c>
      <c r="E25" s="455">
        <v>44774.647360000003</v>
      </c>
      <c r="F25" s="573">
        <v>4.1091968319716559</v>
      </c>
      <c r="G25" s="455">
        <v>107658.08516</v>
      </c>
      <c r="H25" s="573">
        <v>6.9262443590318838</v>
      </c>
      <c r="I25" s="636">
        <v>30.508522885757834</v>
      </c>
      <c r="J25" s="1"/>
    </row>
    <row r="26" spans="1:45" x14ac:dyDescent="0.2">
      <c r="A26" s="1"/>
      <c r="B26" s="426" t="s">
        <v>319</v>
      </c>
      <c r="C26" s="453">
        <v>0</v>
      </c>
      <c r="D26" s="412">
        <v>-100</v>
      </c>
      <c r="E26" s="455">
        <v>4752.5852000000004</v>
      </c>
      <c r="F26" s="573">
        <v>-54.354488683793157</v>
      </c>
      <c r="G26" s="455">
        <v>19652.079280000002</v>
      </c>
      <c r="H26" s="573">
        <v>-19.672019907756837</v>
      </c>
      <c r="I26" s="636">
        <v>5.569074627098888</v>
      </c>
      <c r="J26" s="1"/>
    </row>
    <row r="27" spans="1:45" x14ac:dyDescent="0.2">
      <c r="A27" s="425"/>
      <c r="B27" s="11" t="s">
        <v>214</v>
      </c>
      <c r="C27" s="451">
        <v>0</v>
      </c>
      <c r="D27" s="142" t="s">
        <v>142</v>
      </c>
      <c r="E27" s="454">
        <v>979.07078999999999</v>
      </c>
      <c r="F27" s="149" t="s">
        <v>142</v>
      </c>
      <c r="G27" s="454">
        <v>979.07078999999999</v>
      </c>
      <c r="H27" s="149">
        <v>-11.220368256494545</v>
      </c>
      <c r="I27" s="492">
        <v>0.27745248820931195</v>
      </c>
      <c r="J27" s="1"/>
    </row>
    <row r="28" spans="1:45" x14ac:dyDescent="0.2">
      <c r="A28" s="1"/>
      <c r="B28" s="11" t="s">
        <v>665</v>
      </c>
      <c r="C28" s="451">
        <v>0</v>
      </c>
      <c r="D28" s="142" t="s">
        <v>142</v>
      </c>
      <c r="E28" s="454">
        <v>1804.3413700000001</v>
      </c>
      <c r="F28" s="149" t="s">
        <v>142</v>
      </c>
      <c r="G28" s="454">
        <v>4599.51908</v>
      </c>
      <c r="H28" s="149" t="s">
        <v>142</v>
      </c>
      <c r="I28" s="492">
        <v>1.3034277259075469</v>
      </c>
      <c r="J28" s="1"/>
    </row>
    <row r="29" spans="1:45" x14ac:dyDescent="0.2">
      <c r="A29" s="1"/>
      <c r="B29" s="11" t="s">
        <v>215</v>
      </c>
      <c r="C29" s="451">
        <v>0</v>
      </c>
      <c r="D29" s="142" t="s">
        <v>142</v>
      </c>
      <c r="E29" s="454">
        <v>0</v>
      </c>
      <c r="F29" s="149" t="s">
        <v>142</v>
      </c>
      <c r="G29" s="454">
        <v>0</v>
      </c>
      <c r="H29" s="149">
        <v>-100</v>
      </c>
      <c r="I29" s="492">
        <v>0</v>
      </c>
      <c r="J29" s="1"/>
    </row>
    <row r="30" spans="1:45" x14ac:dyDescent="0.2">
      <c r="A30" s="1"/>
      <c r="B30" s="11" t="s">
        <v>217</v>
      </c>
      <c r="C30" s="451">
        <v>4948.6422299999995</v>
      </c>
      <c r="D30" s="142">
        <v>68.806418431497789</v>
      </c>
      <c r="E30" s="454">
        <v>12236.35932</v>
      </c>
      <c r="F30" s="149">
        <v>-3.1521157901209746</v>
      </c>
      <c r="G30" s="454">
        <v>23950.34778</v>
      </c>
      <c r="H30" s="149">
        <v>-38.88800869195147</v>
      </c>
      <c r="I30" s="492">
        <v>6.787132915117783</v>
      </c>
      <c r="J30" s="1"/>
    </row>
    <row r="31" spans="1:45" x14ac:dyDescent="0.2">
      <c r="A31" s="160" t="s">
        <v>439</v>
      </c>
      <c r="B31" s="145"/>
      <c r="C31" s="452">
        <v>14098.53793</v>
      </c>
      <c r="D31" s="148">
        <v>6.8130169025180223</v>
      </c>
      <c r="E31" s="452">
        <v>70673.252079999991</v>
      </c>
      <c r="F31" s="148">
        <v>6.9932254001915233</v>
      </c>
      <c r="G31" s="452">
        <v>165018.82477000001</v>
      </c>
      <c r="H31" s="224">
        <v>-1.9005218567191766</v>
      </c>
      <c r="I31" s="148">
        <v>46.76360892536988</v>
      </c>
      <c r="J31" s="1"/>
    </row>
    <row r="32" spans="1:45" x14ac:dyDescent="0.2">
      <c r="A32" s="1"/>
      <c r="B32" s="11" t="s">
        <v>673</v>
      </c>
      <c r="C32" s="451">
        <v>0</v>
      </c>
      <c r="D32" s="142" t="s">
        <v>142</v>
      </c>
      <c r="E32" s="454">
        <v>0</v>
      </c>
      <c r="F32" s="149" t="s">
        <v>142</v>
      </c>
      <c r="G32" s="454">
        <v>79.695959999999999</v>
      </c>
      <c r="H32" s="149" t="s">
        <v>142</v>
      </c>
      <c r="I32" s="767">
        <v>2.2584518533363452E-2</v>
      </c>
      <c r="J32" s="1"/>
    </row>
    <row r="33" spans="1:10" x14ac:dyDescent="0.2">
      <c r="A33" s="160" t="s">
        <v>455</v>
      </c>
      <c r="B33" s="145"/>
      <c r="C33" s="452">
        <v>0</v>
      </c>
      <c r="D33" s="148" t="s">
        <v>142</v>
      </c>
      <c r="E33" s="452">
        <v>0</v>
      </c>
      <c r="F33" s="148" t="s">
        <v>142</v>
      </c>
      <c r="G33" s="452">
        <v>79.695959999999999</v>
      </c>
      <c r="H33" s="224" t="s">
        <v>142</v>
      </c>
      <c r="I33" s="148">
        <v>2.2584518533363452E-2</v>
      </c>
      <c r="J33" s="720"/>
    </row>
    <row r="34" spans="1:10" x14ac:dyDescent="0.2">
      <c r="A34" s="657" t="s">
        <v>114</v>
      </c>
      <c r="B34" s="658"/>
      <c r="C34" s="658">
        <v>30745.489450000001</v>
      </c>
      <c r="D34" s="659">
        <v>5.0845881118359015</v>
      </c>
      <c r="E34" s="150">
        <v>161829.10186999998</v>
      </c>
      <c r="F34" s="659">
        <v>9.2679898106203993</v>
      </c>
      <c r="G34" s="150">
        <v>352878.72036000004</v>
      </c>
      <c r="H34" s="660">
        <v>-4.2350044089159669</v>
      </c>
      <c r="I34" s="661">
        <v>100</v>
      </c>
      <c r="J34" s="1"/>
    </row>
    <row r="35" spans="1:10" x14ac:dyDescent="0.2">
      <c r="A35" s="671" t="s">
        <v>324</v>
      </c>
      <c r="B35" s="689"/>
      <c r="C35" s="181">
        <v>9165.3243399999992</v>
      </c>
      <c r="D35" s="155">
        <v>-16.249785691790919</v>
      </c>
      <c r="E35" s="514">
        <v>50158.978519999997</v>
      </c>
      <c r="F35" s="515">
        <v>-5.0354284097834361</v>
      </c>
      <c r="G35" s="514">
        <v>131599.02974</v>
      </c>
      <c r="H35" s="515">
        <v>5.557604249559053</v>
      </c>
      <c r="I35" s="515">
        <v>37.292991089330982</v>
      </c>
      <c r="J35" s="166"/>
    </row>
    <row r="36" spans="1:10" x14ac:dyDescent="0.2">
      <c r="A36" s="671" t="s">
        <v>325</v>
      </c>
      <c r="B36" s="689"/>
      <c r="C36" s="181">
        <v>21580.165109999998</v>
      </c>
      <c r="D36" s="155">
        <v>17.832930762043755</v>
      </c>
      <c r="E36" s="514">
        <v>111670.12335000001</v>
      </c>
      <c r="F36" s="515">
        <v>17.196753866046663</v>
      </c>
      <c r="G36" s="514">
        <v>221279.69062000001</v>
      </c>
      <c r="H36" s="515">
        <v>-9.2423028187481311</v>
      </c>
      <c r="I36" s="515">
        <v>62.707008910669018</v>
      </c>
      <c r="J36" s="1"/>
    </row>
    <row r="37" spans="1:10" x14ac:dyDescent="0.2">
      <c r="A37" s="469" t="s">
        <v>442</v>
      </c>
      <c r="B37" s="153"/>
      <c r="C37" s="405">
        <v>10194.39683</v>
      </c>
      <c r="D37" s="406">
        <v>43.989397905809255</v>
      </c>
      <c r="E37" s="407">
        <v>61822.944619999987</v>
      </c>
      <c r="F37" s="408">
        <v>41.815047976266584</v>
      </c>
      <c r="G37" s="407">
        <v>109493.96536</v>
      </c>
      <c r="H37" s="408">
        <v>0.44819739503053624</v>
      </c>
      <c r="I37" s="408">
        <v>31.028781006770934</v>
      </c>
      <c r="J37" s="1"/>
    </row>
    <row r="38" spans="1:10" ht="14.25" customHeight="1" x14ac:dyDescent="0.2">
      <c r="A38" s="469" t="s">
        <v>443</v>
      </c>
      <c r="B38" s="153"/>
      <c r="C38" s="405">
        <v>20551.092619999996</v>
      </c>
      <c r="D38" s="406">
        <v>-7.3352001341394173</v>
      </c>
      <c r="E38" s="407">
        <v>100006.15724999999</v>
      </c>
      <c r="F38" s="408">
        <v>-4.3084516809290161</v>
      </c>
      <c r="G38" s="407">
        <v>243384.755</v>
      </c>
      <c r="H38" s="408">
        <v>-6.2023892173821729</v>
      </c>
      <c r="I38" s="408">
        <v>68.971218993229058</v>
      </c>
      <c r="J38" s="1"/>
    </row>
    <row r="39" spans="1:10" s="1" customFormat="1" ht="15" customHeight="1" x14ac:dyDescent="0.2">
      <c r="A39" s="671" t="s">
        <v>444</v>
      </c>
      <c r="B39" s="689"/>
      <c r="C39" s="181">
        <v>940.85158000000001</v>
      </c>
      <c r="D39" s="155">
        <v>-52.158897017125327</v>
      </c>
      <c r="E39" s="514">
        <v>4976.2125900000001</v>
      </c>
      <c r="F39" s="515">
        <v>-54.866473700000618</v>
      </c>
      <c r="G39" s="514">
        <v>23646.311130000002</v>
      </c>
      <c r="H39" s="515">
        <v>-5.4243846017061292</v>
      </c>
      <c r="I39" s="515">
        <v>6.7009739510153778</v>
      </c>
    </row>
    <row r="40" spans="1:10" s="1" customFormat="1" ht="15" customHeight="1" x14ac:dyDescent="0.2">
      <c r="I40" s="55" t="s">
        <v>220</v>
      </c>
    </row>
    <row r="41" spans="1:10" s="1" customFormat="1" x14ac:dyDescent="0.2">
      <c r="A41" s="828" t="s">
        <v>639</v>
      </c>
      <c r="B41" s="828"/>
      <c r="C41" s="828"/>
      <c r="D41" s="828"/>
      <c r="E41" s="828"/>
      <c r="F41" s="828"/>
      <c r="G41" s="828"/>
      <c r="H41" s="828"/>
      <c r="I41" s="828"/>
    </row>
    <row r="42" spans="1:10" s="1" customFormat="1" x14ac:dyDescent="0.2">
      <c r="A42" s="428" t="s">
        <v>468</v>
      </c>
      <c r="I42" s="653"/>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sheetData>
  <mergeCells count="6">
    <mergeCell ref="A41:I41"/>
    <mergeCell ref="A3:A4"/>
    <mergeCell ref="B3:B4"/>
    <mergeCell ref="C3:D3"/>
    <mergeCell ref="E3:F3"/>
    <mergeCell ref="G3:I3"/>
  </mergeCells>
  <conditionalFormatting sqref="F35:F39">
    <cfRule type="cellIs" dxfId="61" priority="30" operator="between">
      <formula>0</formula>
      <formula>0.5</formula>
    </cfRule>
    <cfRule type="cellIs" dxfId="60" priority="31" operator="between">
      <formula>-0.49</formula>
      <formula>0.49</formula>
    </cfRule>
  </conditionalFormatting>
  <conditionalFormatting sqref="H35:H36 H38:H39">
    <cfRule type="cellIs" dxfId="59" priority="32" operator="between">
      <formula>0</formula>
      <formula>0.5</formula>
    </cfRule>
    <cfRule type="cellIs" dxfId="58" priority="33" operator="between">
      <formula>-0.49</formula>
      <formula>0.49</formula>
    </cfRule>
  </conditionalFormatting>
  <conditionalFormatting sqref="I5">
    <cfRule type="cellIs" dxfId="57" priority="9" operator="between">
      <formula>-0.5</formula>
      <formula>0.5</formula>
    </cfRule>
    <cfRule type="cellIs" dxfId="56" priority="10" operator="between">
      <formula>0</formula>
      <formula>0.49</formula>
    </cfRule>
  </conditionalFormatting>
  <conditionalFormatting sqref="I31:I33">
    <cfRule type="cellIs" dxfId="55" priority="5" operator="between">
      <formula>-0.5</formula>
      <formula>0.5</formula>
    </cfRule>
    <cfRule type="cellIs" dxfId="54" priority="6" operator="between">
      <formula>0</formula>
      <formula>0.49</formula>
    </cfRule>
  </conditionalFormatting>
  <conditionalFormatting sqref="I34:I36">
    <cfRule type="cellIs" dxfId="53" priority="14" stopIfTrue="1" operator="equal">
      <formula>0</formula>
    </cfRule>
  </conditionalFormatting>
  <conditionalFormatting sqref="I34:I39">
    <cfRule type="cellIs" dxfId="52" priority="15" operator="between">
      <formula>0</formula>
      <formula>0.5</formula>
    </cfRule>
    <cfRule type="cellIs" dxfId="51" priority="16" operator="between">
      <formula>0</formula>
      <formula>0.49</formula>
    </cfRule>
  </conditionalFormatting>
  <conditionalFormatting sqref="I38:I39">
    <cfRule type="cellIs" dxfId="50" priority="11" stopIfTrue="1" operator="equal">
      <formula>0</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20" t="s">
        <v>18</v>
      </c>
      <c r="B1" s="820"/>
      <c r="C1" s="820"/>
      <c r="D1" s="820"/>
      <c r="E1" s="820"/>
      <c r="F1" s="820"/>
      <c r="G1" s="1"/>
      <c r="H1" s="1"/>
    </row>
    <row r="2" spans="1:9" x14ac:dyDescent="0.2">
      <c r="A2" s="821"/>
      <c r="B2" s="821"/>
      <c r="C2" s="821"/>
      <c r="D2" s="821"/>
      <c r="E2" s="821"/>
      <c r="F2" s="821"/>
      <c r="G2" s="10"/>
      <c r="H2" s="55" t="s">
        <v>463</v>
      </c>
    </row>
    <row r="3" spans="1:9" x14ac:dyDescent="0.2">
      <c r="A3" s="11"/>
      <c r="B3" s="791">
        <f>INDICE!A3</f>
        <v>45808</v>
      </c>
      <c r="C3" s="791">
        <v>41671</v>
      </c>
      <c r="D3" s="789" t="s">
        <v>115</v>
      </c>
      <c r="E3" s="789"/>
      <c r="F3" s="789" t="s">
        <v>116</v>
      </c>
      <c r="G3" s="789"/>
      <c r="H3" s="789"/>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9165.3243399999992</v>
      </c>
      <c r="C5" s="227">
        <v>-16.249785691790933</v>
      </c>
      <c r="D5" s="226">
        <v>50158.978520000011</v>
      </c>
      <c r="E5" s="227">
        <v>-5.0354284097833943</v>
      </c>
      <c r="F5" s="226">
        <v>131599.02974</v>
      </c>
      <c r="G5" s="227">
        <v>5.557604249559053</v>
      </c>
      <c r="H5" s="227">
        <v>37.292991089330982</v>
      </c>
    </row>
    <row r="6" spans="1:9" x14ac:dyDescent="0.2">
      <c r="A6" s="402" t="s">
        <v>327</v>
      </c>
      <c r="B6" s="709">
        <v>8140.6637000000001</v>
      </c>
      <c r="C6" s="468">
        <v>-7.3927918672082065</v>
      </c>
      <c r="D6" s="429">
        <v>44774.647360000003</v>
      </c>
      <c r="E6" s="430">
        <v>4.1091968319716381</v>
      </c>
      <c r="F6" s="429">
        <v>107658.08516</v>
      </c>
      <c r="G6" s="430">
        <v>6.9262443590318838</v>
      </c>
      <c r="H6" s="711">
        <v>30.508522885757834</v>
      </c>
    </row>
    <row r="7" spans="1:9" x14ac:dyDescent="0.2">
      <c r="A7" s="402" t="s">
        <v>515</v>
      </c>
      <c r="B7" s="710">
        <v>756.35961999999995</v>
      </c>
      <c r="C7" s="500">
        <v>1.8040604921764982</v>
      </c>
      <c r="D7" s="431">
        <v>3697.0869299999995</v>
      </c>
      <c r="E7" s="500">
        <v>-5.9295189231160377</v>
      </c>
      <c r="F7" s="431">
        <v>12070.181630000001</v>
      </c>
      <c r="G7" s="438">
        <v>34.14798981317503</v>
      </c>
      <c r="H7" s="729">
        <v>3.4204900816026069</v>
      </c>
    </row>
    <row r="8" spans="1:9" x14ac:dyDescent="0.2">
      <c r="A8" s="402" t="s">
        <v>516</v>
      </c>
      <c r="B8" s="710">
        <v>268.30101999999999</v>
      </c>
      <c r="C8" s="468">
        <v>-80.973682526130517</v>
      </c>
      <c r="D8" s="429">
        <v>1687.2442300000007</v>
      </c>
      <c r="E8" s="468">
        <v>-71.310780936986376</v>
      </c>
      <c r="F8" s="429">
        <v>11870.762949999998</v>
      </c>
      <c r="G8" s="468">
        <v>-20.799534583125151</v>
      </c>
      <c r="H8" s="711">
        <v>3.3639781219705385</v>
      </c>
    </row>
    <row r="9" spans="1:9" x14ac:dyDescent="0.2">
      <c r="A9" s="409" t="s">
        <v>329</v>
      </c>
      <c r="B9" s="411">
        <v>21580.165109999994</v>
      </c>
      <c r="C9" s="227">
        <v>17.832930762043759</v>
      </c>
      <c r="D9" s="411">
        <v>111670.12334999999</v>
      </c>
      <c r="E9" s="227">
        <v>17.196753866046645</v>
      </c>
      <c r="F9" s="411">
        <v>221279.69061999998</v>
      </c>
      <c r="G9" s="227">
        <v>-9.2423028187481435</v>
      </c>
      <c r="H9" s="227">
        <v>62.707008910669003</v>
      </c>
    </row>
    <row r="10" spans="1:9" x14ac:dyDescent="0.2">
      <c r="A10" s="402" t="s">
        <v>330</v>
      </c>
      <c r="B10" s="709">
        <v>4018.4653399999997</v>
      </c>
      <c r="C10" s="432">
        <v>29.494970479596915</v>
      </c>
      <c r="D10" s="429">
        <v>18201.17843</v>
      </c>
      <c r="E10" s="430">
        <v>70.111658923457867</v>
      </c>
      <c r="F10" s="429">
        <v>35316.85022</v>
      </c>
      <c r="G10" s="430">
        <v>-2.6105018645434619</v>
      </c>
      <c r="H10" s="711">
        <v>10.008211938642953</v>
      </c>
    </row>
    <row r="11" spans="1:9" x14ac:dyDescent="0.2">
      <c r="A11" s="402" t="s">
        <v>331</v>
      </c>
      <c r="B11" s="709">
        <v>3202.7632999999996</v>
      </c>
      <c r="C11" s="430">
        <v>-24.982758227269709</v>
      </c>
      <c r="D11" s="429">
        <v>25973.124010000003</v>
      </c>
      <c r="E11" s="73">
        <v>2.1912155391624117</v>
      </c>
      <c r="F11" s="429">
        <v>52887.151189999997</v>
      </c>
      <c r="G11" s="430">
        <v>-12.487117274082571</v>
      </c>
      <c r="H11" s="711">
        <v>14.987344982447667</v>
      </c>
    </row>
    <row r="12" spans="1:9" x14ac:dyDescent="0.2">
      <c r="A12" s="402" t="s">
        <v>332</v>
      </c>
      <c r="B12" s="709">
        <v>2224.0146400000003</v>
      </c>
      <c r="C12" s="438">
        <v>55.89173477206252</v>
      </c>
      <c r="D12" s="429">
        <v>15258.418270000002</v>
      </c>
      <c r="E12" s="430">
        <v>3.5298715924307409</v>
      </c>
      <c r="F12" s="429">
        <v>27592.494420000003</v>
      </c>
      <c r="G12" s="430">
        <v>-23.901476637668186</v>
      </c>
      <c r="H12" s="711">
        <v>7.8192571067619703</v>
      </c>
    </row>
    <row r="13" spans="1:9" x14ac:dyDescent="0.2">
      <c r="A13" s="402" t="s">
        <v>333</v>
      </c>
      <c r="B13" s="709">
        <v>4944.2726099999991</v>
      </c>
      <c r="C13" s="430">
        <v>71.461956066503106</v>
      </c>
      <c r="D13" s="429">
        <v>21170.49466</v>
      </c>
      <c r="E13" s="430">
        <v>29.899389744962729</v>
      </c>
      <c r="F13" s="429">
        <v>38737.237520000002</v>
      </c>
      <c r="G13" s="430">
        <v>12.875527846732931</v>
      </c>
      <c r="H13" s="711">
        <v>10.977493196665705</v>
      </c>
    </row>
    <row r="14" spans="1:9" x14ac:dyDescent="0.2">
      <c r="A14" s="402" t="s">
        <v>334</v>
      </c>
      <c r="B14" s="709">
        <v>3050.2951200000002</v>
      </c>
      <c r="C14" s="430">
        <v>-0.38003690343714508</v>
      </c>
      <c r="D14" s="429">
        <v>12537.934370000001</v>
      </c>
      <c r="E14" s="430">
        <v>17.20910729664466</v>
      </c>
      <c r="F14" s="429">
        <v>25550.856290000003</v>
      </c>
      <c r="G14" s="430">
        <v>-3.2287369826111445</v>
      </c>
      <c r="H14" s="711">
        <v>7.2406905873875065</v>
      </c>
    </row>
    <row r="15" spans="1:9" x14ac:dyDescent="0.2">
      <c r="A15" s="402" t="s">
        <v>645</v>
      </c>
      <c r="B15" s="709">
        <v>1069.0113799999999</v>
      </c>
      <c r="C15" s="500">
        <v>-47.081446356095157</v>
      </c>
      <c r="D15" s="429">
        <v>5216.2776100000001</v>
      </c>
      <c r="E15" s="500">
        <v>2.1467697724942929</v>
      </c>
      <c r="F15" s="429">
        <v>12914.707170000001</v>
      </c>
      <c r="G15" s="500">
        <v>3.2475452559381579</v>
      </c>
      <c r="H15" s="711">
        <v>3.6598146685707391</v>
      </c>
    </row>
    <row r="16" spans="1:9" x14ac:dyDescent="0.2">
      <c r="A16" s="402" t="s">
        <v>335</v>
      </c>
      <c r="B16" s="709">
        <v>3071.3427200000001</v>
      </c>
      <c r="C16" s="438">
        <v>98.230835858547437</v>
      </c>
      <c r="D16" s="429">
        <v>13312.696</v>
      </c>
      <c r="E16" s="430">
        <v>7.9781642126561776</v>
      </c>
      <c r="F16" s="429">
        <v>28280.393810000001</v>
      </c>
      <c r="G16" s="430">
        <v>-24.840811414316985</v>
      </c>
      <c r="H16" s="712">
        <v>8.0141964301924737</v>
      </c>
    </row>
    <row r="17" spans="1:8" x14ac:dyDescent="0.2">
      <c r="A17" s="409" t="s">
        <v>534</v>
      </c>
      <c r="B17" s="516">
        <v>0</v>
      </c>
      <c r="C17" s="656" t="s">
        <v>142</v>
      </c>
      <c r="D17" s="411">
        <v>0</v>
      </c>
      <c r="E17" s="646" t="s">
        <v>142</v>
      </c>
      <c r="F17" s="411">
        <v>0</v>
      </c>
      <c r="G17" s="413" t="s">
        <v>142</v>
      </c>
      <c r="H17" s="411">
        <v>0</v>
      </c>
    </row>
    <row r="18" spans="1:8" x14ac:dyDescent="0.2">
      <c r="A18" s="410" t="s">
        <v>114</v>
      </c>
      <c r="B18" s="61">
        <v>30745.489449999997</v>
      </c>
      <c r="C18" s="62">
        <v>5.0845881118359024</v>
      </c>
      <c r="D18" s="61">
        <v>161829.10186999998</v>
      </c>
      <c r="E18" s="62">
        <v>9.2679898106203993</v>
      </c>
      <c r="F18" s="61">
        <v>352878.72036000004</v>
      </c>
      <c r="G18" s="62">
        <v>-4.235004408915982</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49" priority="5" operator="between">
      <formula>0.0001</formula>
      <formula>0.44999</formula>
    </cfRule>
  </conditionalFormatting>
  <conditionalFormatting sqref="C15">
    <cfRule type="cellIs" dxfId="48" priority="11" operator="between">
      <formula>0.0001</formula>
      <formula>0.44999</formula>
    </cfRule>
  </conditionalFormatting>
  <conditionalFormatting sqref="C17">
    <cfRule type="cellIs" dxfId="47" priority="20" operator="between">
      <formula>0</formula>
      <formula>0.5</formula>
    </cfRule>
    <cfRule type="cellIs" dxfId="46" priority="21" operator="between">
      <formula>0</formula>
      <formula>0.49</formula>
    </cfRule>
  </conditionalFormatting>
  <conditionalFormatting sqref="E7">
    <cfRule type="cellIs" dxfId="45" priority="1" operator="between">
      <formula>0.0001</formula>
      <formula>0.44999</formula>
    </cfRule>
  </conditionalFormatting>
  <conditionalFormatting sqref="E11">
    <cfRule type="cellIs" dxfId="44" priority="14" operator="between">
      <formula>-0.5</formula>
      <formula>0.5</formula>
    </cfRule>
    <cfRule type="cellIs" dxfId="43" priority="15" operator="between">
      <formula>0</formula>
      <formula>0.49</formula>
    </cfRule>
  </conditionalFormatting>
  <conditionalFormatting sqref="E15">
    <cfRule type="cellIs" dxfId="42" priority="7" operator="between">
      <formula>0.0001</formula>
      <formula>0.44999</formula>
    </cfRule>
  </conditionalFormatting>
  <conditionalFormatting sqref="E17:E18">
    <cfRule type="cellIs" dxfId="41" priority="25" operator="between">
      <formula>0.00001</formula>
      <formula>0.049999</formula>
    </cfRule>
  </conditionalFormatting>
  <conditionalFormatting sqref="G15">
    <cfRule type="cellIs" dxfId="40" priority="6" operator="between">
      <formula>0.0001</formula>
      <formula>0.44999</formula>
    </cfRule>
  </conditionalFormatting>
  <conditionalFormatting sqref="G17:G18">
    <cfRule type="cellIs" dxfId="39" priority="24" operator="between">
      <formula>0.00001</formula>
      <formula>0.049999</formula>
    </cfRule>
  </conditionalFormatting>
  <conditionalFormatting sqref="H7">
    <cfRule type="cellIs" dxfId="38" priority="2"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91">
        <f>INDICE!A3</f>
        <v>45808</v>
      </c>
      <c r="C3" s="789">
        <v>41671</v>
      </c>
      <c r="D3" s="789" t="s">
        <v>115</v>
      </c>
      <c r="E3" s="789"/>
      <c r="F3" s="789" t="s">
        <v>116</v>
      </c>
      <c r="G3" s="789"/>
      <c r="H3" s="1"/>
    </row>
    <row r="4" spans="1:8" x14ac:dyDescent="0.2">
      <c r="A4" s="66"/>
      <c r="B4" s="184" t="s">
        <v>339</v>
      </c>
      <c r="C4" s="185" t="s">
        <v>417</v>
      </c>
      <c r="D4" s="184" t="s">
        <v>339</v>
      </c>
      <c r="E4" s="185" t="s">
        <v>417</v>
      </c>
      <c r="F4" s="184" t="s">
        <v>339</v>
      </c>
      <c r="G4" s="186" t="s">
        <v>417</v>
      </c>
      <c r="H4" s="1"/>
    </row>
    <row r="5" spans="1:8" x14ac:dyDescent="0.2">
      <c r="A5" s="433" t="s">
        <v>464</v>
      </c>
      <c r="B5" s="434">
        <v>31.314101147011591</v>
      </c>
      <c r="C5" s="416">
        <v>1.4638877007989852</v>
      </c>
      <c r="D5" s="435">
        <v>36.049770329547975</v>
      </c>
      <c r="E5" s="416">
        <v>16.603833253267879</v>
      </c>
      <c r="F5" s="435">
        <v>33.836535695506512</v>
      </c>
      <c r="G5" s="416">
        <v>3.0020191630132809</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5"/>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20" t="s">
        <v>336</v>
      </c>
      <c r="B1" s="820"/>
      <c r="C1" s="820"/>
      <c r="D1" s="820"/>
      <c r="E1" s="820"/>
      <c r="F1" s="820"/>
      <c r="G1" s="820"/>
      <c r="H1" s="1"/>
      <c r="I1" s="1"/>
    </row>
    <row r="2" spans="1:15" x14ac:dyDescent="0.2">
      <c r="A2" s="821"/>
      <c r="B2" s="821"/>
      <c r="C2" s="821"/>
      <c r="D2" s="821"/>
      <c r="E2" s="821"/>
      <c r="F2" s="821"/>
      <c r="G2" s="821"/>
      <c r="H2" s="10"/>
      <c r="I2" s="55" t="s">
        <v>463</v>
      </c>
    </row>
    <row r="3" spans="1:15" x14ac:dyDescent="0.2">
      <c r="A3" s="806" t="s">
        <v>447</v>
      </c>
      <c r="B3" s="806" t="s">
        <v>448</v>
      </c>
      <c r="C3" s="787">
        <f>INDICE!A3</f>
        <v>45808</v>
      </c>
      <c r="D3" s="788">
        <v>41671</v>
      </c>
      <c r="E3" s="788" t="s">
        <v>115</v>
      </c>
      <c r="F3" s="788"/>
      <c r="G3" s="788" t="s">
        <v>116</v>
      </c>
      <c r="H3" s="788"/>
      <c r="I3" s="788"/>
    </row>
    <row r="4" spans="1:15" x14ac:dyDescent="0.2">
      <c r="A4" s="807"/>
      <c r="B4" s="807"/>
      <c r="C4" s="82" t="s">
        <v>54</v>
      </c>
      <c r="D4" s="82" t="s">
        <v>417</v>
      </c>
      <c r="E4" s="82" t="s">
        <v>54</v>
      </c>
      <c r="F4" s="82" t="s">
        <v>417</v>
      </c>
      <c r="G4" s="82" t="s">
        <v>54</v>
      </c>
      <c r="H4" s="83" t="s">
        <v>417</v>
      </c>
      <c r="I4" s="83" t="s">
        <v>106</v>
      </c>
    </row>
    <row r="5" spans="1:15" x14ac:dyDescent="0.2">
      <c r="A5" s="11"/>
      <c r="B5" s="11" t="s">
        <v>266</v>
      </c>
      <c r="C5" s="748">
        <v>0</v>
      </c>
      <c r="D5" s="142" t="s">
        <v>142</v>
      </c>
      <c r="E5" s="735">
        <v>0</v>
      </c>
      <c r="F5" s="142">
        <v>-100</v>
      </c>
      <c r="G5" s="735">
        <v>0</v>
      </c>
      <c r="H5" s="142">
        <v>-100</v>
      </c>
      <c r="I5" s="704">
        <v>0</v>
      </c>
      <c r="K5" s="167"/>
      <c r="M5" s="167"/>
      <c r="O5" s="167"/>
    </row>
    <row r="6" spans="1:15" x14ac:dyDescent="0.2">
      <c r="A6" s="11"/>
      <c r="B6" s="11" t="s">
        <v>649</v>
      </c>
      <c r="C6" s="748">
        <v>1.94554</v>
      </c>
      <c r="D6" s="142">
        <v>-6.8861215074039732</v>
      </c>
      <c r="E6" s="735">
        <v>27.428480000000004</v>
      </c>
      <c r="F6" s="142">
        <v>7.5760398449532795</v>
      </c>
      <c r="G6" s="735">
        <v>50.888370000000002</v>
      </c>
      <c r="H6" s="142">
        <v>7.8996799799502542</v>
      </c>
      <c r="I6" s="704">
        <v>0.11891959489128713</v>
      </c>
    </row>
    <row r="7" spans="1:15" x14ac:dyDescent="0.2">
      <c r="A7" s="11"/>
      <c r="B7" s="11" t="s">
        <v>233</v>
      </c>
      <c r="C7" s="748">
        <v>0</v>
      </c>
      <c r="D7" s="142" t="s">
        <v>142</v>
      </c>
      <c r="E7" s="735">
        <v>11.612410000000001</v>
      </c>
      <c r="F7" s="142" t="s">
        <v>142</v>
      </c>
      <c r="G7" s="735">
        <v>11.612410000000001</v>
      </c>
      <c r="H7" s="142">
        <v>-35.377758535488667</v>
      </c>
      <c r="I7" s="704">
        <v>2.7136713023261143E-2</v>
      </c>
    </row>
    <row r="8" spans="1:15" x14ac:dyDescent="0.2">
      <c r="A8" s="11"/>
      <c r="B8" s="11" t="s">
        <v>270</v>
      </c>
      <c r="C8" s="748">
        <v>0</v>
      </c>
      <c r="D8" s="142" t="s">
        <v>142</v>
      </c>
      <c r="E8" s="735">
        <v>0</v>
      </c>
      <c r="F8" s="142">
        <v>-100</v>
      </c>
      <c r="G8" s="735">
        <v>0</v>
      </c>
      <c r="H8" s="142">
        <v>-100</v>
      </c>
      <c r="I8" s="704">
        <v>0</v>
      </c>
    </row>
    <row r="9" spans="1:15" x14ac:dyDescent="0.2">
      <c r="A9" s="11"/>
      <c r="B9" s="11" t="s">
        <v>274</v>
      </c>
      <c r="C9" s="748">
        <v>0</v>
      </c>
      <c r="D9" s="142" t="s">
        <v>142</v>
      </c>
      <c r="E9" s="735">
        <v>0</v>
      </c>
      <c r="F9" s="142" t="s">
        <v>142</v>
      </c>
      <c r="G9" s="735">
        <v>0</v>
      </c>
      <c r="H9" s="142">
        <v>-100</v>
      </c>
      <c r="I9" s="704">
        <v>0</v>
      </c>
    </row>
    <row r="10" spans="1:15" x14ac:dyDescent="0.2">
      <c r="A10" s="11"/>
      <c r="B10" s="11" t="s">
        <v>234</v>
      </c>
      <c r="C10" s="748">
        <v>1449.0654600000007</v>
      </c>
      <c r="D10" s="142">
        <v>51.188106421853064</v>
      </c>
      <c r="E10" s="735">
        <v>10629.709530000004</v>
      </c>
      <c r="F10" s="142">
        <v>124.1721660346762</v>
      </c>
      <c r="G10" s="735">
        <v>15249.742590000003</v>
      </c>
      <c r="H10" s="142">
        <v>-29.289082192957128</v>
      </c>
      <c r="I10" s="749">
        <v>35.636692843555579</v>
      </c>
    </row>
    <row r="11" spans="1:15" x14ac:dyDescent="0.2">
      <c r="A11" s="11"/>
      <c r="B11" s="770" t="s">
        <v>322</v>
      </c>
      <c r="C11" s="750">
        <v>1431.7798600000008</v>
      </c>
      <c r="D11" s="412">
        <v>53.764260136231044</v>
      </c>
      <c r="E11" s="768">
        <v>10467.092040000001</v>
      </c>
      <c r="F11" s="412">
        <v>134.12117753287453</v>
      </c>
      <c r="G11" s="768">
        <v>14704.746280000001</v>
      </c>
      <c r="H11" s="412">
        <v>-29.173133117458022</v>
      </c>
      <c r="I11" s="751">
        <v>34.363106356064492</v>
      </c>
    </row>
    <row r="12" spans="1:15" x14ac:dyDescent="0.2">
      <c r="A12" s="11"/>
      <c r="B12" s="770" t="s">
        <v>319</v>
      </c>
      <c r="C12" s="750">
        <v>17.285600000000002</v>
      </c>
      <c r="D12" s="412">
        <v>-36.681508235513917</v>
      </c>
      <c r="E12" s="768">
        <v>162.61749000000003</v>
      </c>
      <c r="F12" s="412">
        <v>-39.984796307387846</v>
      </c>
      <c r="G12" s="768">
        <v>544.99631000000011</v>
      </c>
      <c r="H12" s="412">
        <v>-32.280301458826379</v>
      </c>
      <c r="I12" s="751">
        <v>1.2735864874910781</v>
      </c>
    </row>
    <row r="13" spans="1:15" x14ac:dyDescent="0.2">
      <c r="A13" s="11"/>
      <c r="B13" s="11" t="s">
        <v>581</v>
      </c>
      <c r="C13" s="748">
        <v>0</v>
      </c>
      <c r="D13" s="142">
        <v>-100</v>
      </c>
      <c r="E13" s="735">
        <v>41.1952</v>
      </c>
      <c r="F13" s="142">
        <v>-88.555072324535061</v>
      </c>
      <c r="G13" s="735">
        <v>230.27802000000003</v>
      </c>
      <c r="H13" s="142">
        <v>-71.512376969164492</v>
      </c>
      <c r="I13" s="704">
        <v>0.53813020245623344</v>
      </c>
    </row>
    <row r="14" spans="1:15" x14ac:dyDescent="0.2">
      <c r="A14" s="11"/>
      <c r="B14" s="11" t="s">
        <v>235</v>
      </c>
      <c r="C14" s="748">
        <v>0</v>
      </c>
      <c r="D14" s="142" t="s">
        <v>142</v>
      </c>
      <c r="E14" s="735">
        <v>0</v>
      </c>
      <c r="F14" s="142">
        <v>-100</v>
      </c>
      <c r="G14" s="735">
        <v>0</v>
      </c>
      <c r="H14" s="142">
        <v>-100</v>
      </c>
      <c r="I14" s="704">
        <v>0</v>
      </c>
    </row>
    <row r="15" spans="1:15" x14ac:dyDescent="0.2">
      <c r="A15" s="11"/>
      <c r="B15" s="11" t="s">
        <v>276</v>
      </c>
      <c r="C15" s="748">
        <v>0</v>
      </c>
      <c r="D15" s="142" t="s">
        <v>142</v>
      </c>
      <c r="E15" s="735">
        <v>0</v>
      </c>
      <c r="F15" s="142" t="s">
        <v>142</v>
      </c>
      <c r="G15" s="735">
        <v>0</v>
      </c>
      <c r="H15" s="142">
        <v>-100</v>
      </c>
      <c r="I15" s="704">
        <v>0</v>
      </c>
    </row>
    <row r="16" spans="1:15" x14ac:dyDescent="0.2">
      <c r="A16" s="11"/>
      <c r="B16" s="11" t="s">
        <v>206</v>
      </c>
      <c r="C16" s="748">
        <v>531.80322000000001</v>
      </c>
      <c r="D16" s="142">
        <v>238.25661003669597</v>
      </c>
      <c r="E16" s="735">
        <v>1596.51749</v>
      </c>
      <c r="F16" s="142">
        <v>68.82391874038116</v>
      </c>
      <c r="G16" s="735">
        <v>2481.7557599999996</v>
      </c>
      <c r="H16" s="142">
        <v>40.157132624681353</v>
      </c>
      <c r="I16" s="704">
        <v>5.7995449568991573</v>
      </c>
    </row>
    <row r="17" spans="1:10" x14ac:dyDescent="0.2">
      <c r="A17" s="11"/>
      <c r="B17" s="11" t="s">
        <v>207</v>
      </c>
      <c r="C17" s="748">
        <v>0</v>
      </c>
      <c r="D17" s="142">
        <v>-100</v>
      </c>
      <c r="E17" s="735">
        <v>0</v>
      </c>
      <c r="F17" s="142">
        <v>-100</v>
      </c>
      <c r="G17" s="735">
        <v>57.207999999999998</v>
      </c>
      <c r="H17" s="142">
        <v>-38.499498712002683</v>
      </c>
      <c r="I17" s="704">
        <v>0.1336877597875655</v>
      </c>
    </row>
    <row r="18" spans="1:10" x14ac:dyDescent="0.2">
      <c r="A18" s="11"/>
      <c r="B18" s="11" t="s">
        <v>540</v>
      </c>
      <c r="C18" s="748">
        <v>12.218999999999999</v>
      </c>
      <c r="D18" s="412" t="s">
        <v>142</v>
      </c>
      <c r="E18" s="735">
        <v>12.218999999999999</v>
      </c>
      <c r="F18" s="412" t="s">
        <v>142</v>
      </c>
      <c r="G18" s="735">
        <v>57.383699999999997</v>
      </c>
      <c r="H18" s="412">
        <v>-94.228780216995148</v>
      </c>
      <c r="I18" s="704">
        <v>0.13409834815623203</v>
      </c>
    </row>
    <row r="19" spans="1:10" x14ac:dyDescent="0.2">
      <c r="A19" s="11"/>
      <c r="B19" s="11" t="s">
        <v>648</v>
      </c>
      <c r="C19" s="748">
        <v>231.18607000000006</v>
      </c>
      <c r="D19" s="142">
        <v>-22.330797677510599</v>
      </c>
      <c r="E19" s="735">
        <v>2342.4121000000005</v>
      </c>
      <c r="F19" s="142">
        <v>4.7625107109431264</v>
      </c>
      <c r="G19" s="735">
        <v>4161.9992499999998</v>
      </c>
      <c r="H19" s="142">
        <v>-23.254335366511121</v>
      </c>
      <c r="I19" s="749">
        <v>9.7260585227595406</v>
      </c>
    </row>
    <row r="20" spans="1:10" x14ac:dyDescent="0.2">
      <c r="A20" s="11"/>
      <c r="B20" s="11" t="s">
        <v>208</v>
      </c>
      <c r="C20" s="748">
        <v>123.37862000000001</v>
      </c>
      <c r="D20" s="142" t="s">
        <v>142</v>
      </c>
      <c r="E20" s="735">
        <v>301.79402999999996</v>
      </c>
      <c r="F20" s="142" t="s">
        <v>142</v>
      </c>
      <c r="G20" s="735">
        <v>324.37450000000001</v>
      </c>
      <c r="H20" s="142">
        <v>-35.721949976807352</v>
      </c>
      <c r="I20" s="704">
        <v>0.75802160951635555</v>
      </c>
    </row>
    <row r="21" spans="1:10" x14ac:dyDescent="0.2">
      <c r="A21" s="11"/>
      <c r="B21" s="11" t="s">
        <v>237</v>
      </c>
      <c r="C21" s="748">
        <v>0</v>
      </c>
      <c r="D21" s="142" t="s">
        <v>142</v>
      </c>
      <c r="E21" s="735">
        <v>99.645049999999998</v>
      </c>
      <c r="F21" s="142" t="s">
        <v>142</v>
      </c>
      <c r="G21" s="735">
        <v>267.55743999999999</v>
      </c>
      <c r="H21" s="142">
        <v>253.92600235459079</v>
      </c>
      <c r="I21" s="749">
        <v>0.62524742637561126</v>
      </c>
    </row>
    <row r="22" spans="1:10" x14ac:dyDescent="0.2">
      <c r="A22" s="11"/>
      <c r="B22" s="11" t="s">
        <v>654</v>
      </c>
      <c r="C22" s="748">
        <v>0</v>
      </c>
      <c r="D22" s="142" t="s">
        <v>142</v>
      </c>
      <c r="E22" s="735">
        <v>0.54642000000000013</v>
      </c>
      <c r="F22" s="142">
        <v>-2.7358977553890051</v>
      </c>
      <c r="G22" s="735">
        <v>1.9946300000000001</v>
      </c>
      <c r="H22" s="142">
        <v>38.519819994999864</v>
      </c>
      <c r="I22" s="749">
        <v>4.6611945235818736E-3</v>
      </c>
    </row>
    <row r="23" spans="1:10" x14ac:dyDescent="0.2">
      <c r="A23" s="11"/>
      <c r="B23" s="11" t="s">
        <v>238</v>
      </c>
      <c r="C23" s="748">
        <v>0</v>
      </c>
      <c r="D23" s="142" t="s">
        <v>142</v>
      </c>
      <c r="E23" s="735">
        <v>0</v>
      </c>
      <c r="F23" s="142" t="s">
        <v>142</v>
      </c>
      <c r="G23" s="735">
        <v>1054.77682</v>
      </c>
      <c r="H23" s="142" t="s">
        <v>142</v>
      </c>
      <c r="I23" s="704">
        <v>2.4648781663692532</v>
      </c>
    </row>
    <row r="24" spans="1:10" x14ac:dyDescent="0.2">
      <c r="A24" s="160" t="s">
        <v>438</v>
      </c>
      <c r="B24" s="703"/>
      <c r="C24" s="752">
        <v>2349.5979100000009</v>
      </c>
      <c r="D24" s="147">
        <v>48.897612641768426</v>
      </c>
      <c r="E24" s="769">
        <v>15063.079710000005</v>
      </c>
      <c r="F24" s="147">
        <v>72.125635622653363</v>
      </c>
      <c r="G24" s="769">
        <v>23949.571490000002</v>
      </c>
      <c r="H24" s="147">
        <v>-24.532032635976933</v>
      </c>
      <c r="I24" s="747">
        <v>55.967077338313651</v>
      </c>
    </row>
    <row r="25" spans="1:10" x14ac:dyDescent="0.2">
      <c r="A25" s="11"/>
      <c r="B25" s="11" t="s">
        <v>665</v>
      </c>
      <c r="C25" s="748">
        <v>0</v>
      </c>
      <c r="D25" s="142" t="s">
        <v>142</v>
      </c>
      <c r="E25" s="735">
        <v>0</v>
      </c>
      <c r="F25" s="142">
        <v>-100</v>
      </c>
      <c r="G25" s="735">
        <v>0</v>
      </c>
      <c r="H25" s="142">
        <v>-100</v>
      </c>
      <c r="I25" s="704">
        <v>0</v>
      </c>
    </row>
    <row r="26" spans="1:10" ht="14.25" customHeight="1" x14ac:dyDescent="0.2">
      <c r="A26" s="11"/>
      <c r="B26" s="11" t="s">
        <v>215</v>
      </c>
      <c r="C26" s="748">
        <v>0</v>
      </c>
      <c r="D26" s="142" t="s">
        <v>142</v>
      </c>
      <c r="E26" s="735">
        <v>0</v>
      </c>
      <c r="F26" s="142" t="s">
        <v>142</v>
      </c>
      <c r="G26" s="735">
        <v>2332.5676600000002</v>
      </c>
      <c r="H26" s="142" t="s">
        <v>142</v>
      </c>
      <c r="I26" s="704">
        <v>5.4509114987121343</v>
      </c>
    </row>
    <row r="27" spans="1:10" x14ac:dyDescent="0.2">
      <c r="A27" s="11"/>
      <c r="B27" s="11" t="s">
        <v>241</v>
      </c>
      <c r="C27" s="748">
        <v>823</v>
      </c>
      <c r="D27" s="142">
        <v>0.12165450121654502</v>
      </c>
      <c r="E27" s="735">
        <v>3889</v>
      </c>
      <c r="F27" s="142">
        <v>6.66483817882611</v>
      </c>
      <c r="G27" s="735">
        <v>9946</v>
      </c>
      <c r="H27" s="142">
        <v>6.032136814044371</v>
      </c>
      <c r="I27" s="749">
        <v>23.242526549558217</v>
      </c>
    </row>
    <row r="28" spans="1:10" x14ac:dyDescent="0.2">
      <c r="A28" s="11"/>
      <c r="B28" s="770" t="s">
        <v>322</v>
      </c>
      <c r="C28" s="750">
        <v>823</v>
      </c>
      <c r="D28" s="412">
        <v>0.12165450121654502</v>
      </c>
      <c r="E28" s="768">
        <v>3889</v>
      </c>
      <c r="F28" s="412">
        <v>6.66483817882611</v>
      </c>
      <c r="G28" s="768">
        <v>9946</v>
      </c>
      <c r="H28" s="412">
        <v>6.0454206205352383</v>
      </c>
      <c r="I28" s="751">
        <v>23.242526549558217</v>
      </c>
    </row>
    <row r="29" spans="1:10" ht="14.25" customHeight="1" x14ac:dyDescent="0.2">
      <c r="A29" s="11"/>
      <c r="B29" s="770" t="s">
        <v>319</v>
      </c>
      <c r="C29" s="750">
        <v>0</v>
      </c>
      <c r="D29" s="412" t="s">
        <v>142</v>
      </c>
      <c r="E29" s="768">
        <v>0</v>
      </c>
      <c r="F29" s="412" t="s">
        <v>142</v>
      </c>
      <c r="G29" s="768">
        <v>0</v>
      </c>
      <c r="H29" s="412">
        <v>-100</v>
      </c>
      <c r="I29" s="751">
        <v>0</v>
      </c>
    </row>
    <row r="30" spans="1:10" ht="14.25" customHeight="1" x14ac:dyDescent="0.2">
      <c r="A30" s="11"/>
      <c r="B30" s="11" t="s">
        <v>217</v>
      </c>
      <c r="C30" s="748">
        <v>0</v>
      </c>
      <c r="D30" s="142" t="s">
        <v>142</v>
      </c>
      <c r="E30" s="735">
        <v>28.446060000000003</v>
      </c>
      <c r="F30" s="142" t="s">
        <v>142</v>
      </c>
      <c r="G30" s="735">
        <v>28.446060000000003</v>
      </c>
      <c r="H30" s="142" t="s">
        <v>142</v>
      </c>
      <c r="I30" s="704">
        <v>6.6474794367617746E-2</v>
      </c>
    </row>
    <row r="31" spans="1:10" ht="14.25" customHeight="1" x14ac:dyDescent="0.2">
      <c r="A31" s="160" t="s">
        <v>439</v>
      </c>
      <c r="B31" s="703"/>
      <c r="C31" s="752">
        <v>823</v>
      </c>
      <c r="D31" s="147">
        <v>0.12165450121654502</v>
      </c>
      <c r="E31" s="769">
        <v>3917.4460600000002</v>
      </c>
      <c r="F31" s="147">
        <v>3.593765740502735</v>
      </c>
      <c r="G31" s="769">
        <v>12307.013720000001</v>
      </c>
      <c r="H31" s="147">
        <v>29.33348416863447</v>
      </c>
      <c r="I31" s="747">
        <v>28.75991284263797</v>
      </c>
      <c r="J31" s="428"/>
    </row>
    <row r="32" spans="1:10" ht="14.25" customHeight="1" x14ac:dyDescent="0.2">
      <c r="A32" s="11"/>
      <c r="B32" s="11" t="s">
        <v>231</v>
      </c>
      <c r="C32" s="748">
        <v>0</v>
      </c>
      <c r="D32" s="142" t="s">
        <v>142</v>
      </c>
      <c r="E32" s="735">
        <v>0</v>
      </c>
      <c r="F32" s="142">
        <v>-100</v>
      </c>
      <c r="G32" s="735">
        <v>84.078389999999999</v>
      </c>
      <c r="H32" s="142">
        <v>-38.845635441873114</v>
      </c>
      <c r="I32" s="749">
        <v>0.19648041542520714</v>
      </c>
      <c r="J32" s="428"/>
    </row>
    <row r="33" spans="1:9" ht="14.25" customHeight="1" x14ac:dyDescent="0.2">
      <c r="A33" s="160" t="s">
        <v>300</v>
      </c>
      <c r="B33" s="703"/>
      <c r="C33" s="752">
        <v>0</v>
      </c>
      <c r="D33" s="147" t="s">
        <v>142</v>
      </c>
      <c r="E33" s="769">
        <v>0</v>
      </c>
      <c r="F33" s="147">
        <v>-100</v>
      </c>
      <c r="G33" s="769">
        <v>84.078389999999999</v>
      </c>
      <c r="H33" s="147">
        <v>-38.845635441873114</v>
      </c>
      <c r="I33" s="747">
        <v>0.19648041542520714</v>
      </c>
    </row>
    <row r="34" spans="1:9" ht="14.25" customHeight="1" x14ac:dyDescent="0.2">
      <c r="A34" s="11"/>
      <c r="B34" s="11" t="s">
        <v>561</v>
      </c>
      <c r="C34" s="748">
        <v>0</v>
      </c>
      <c r="D34" s="142" t="s">
        <v>142</v>
      </c>
      <c r="E34" s="735">
        <v>0</v>
      </c>
      <c r="F34" s="142" t="s">
        <v>142</v>
      </c>
      <c r="G34" s="735">
        <v>676.63525000000004</v>
      </c>
      <c r="H34" s="142" t="s">
        <v>142</v>
      </c>
      <c r="I34" s="704">
        <v>1.5812098092189788</v>
      </c>
    </row>
    <row r="35" spans="1:9" ht="15.75" customHeight="1" x14ac:dyDescent="0.2">
      <c r="A35" s="11"/>
      <c r="B35" s="11" t="s">
        <v>202</v>
      </c>
      <c r="C35" s="748">
        <v>0</v>
      </c>
      <c r="D35" s="142" t="s">
        <v>142</v>
      </c>
      <c r="E35" s="735">
        <v>0</v>
      </c>
      <c r="F35" s="142">
        <v>-100</v>
      </c>
      <c r="G35" s="735">
        <v>0</v>
      </c>
      <c r="H35" s="142">
        <v>-100</v>
      </c>
      <c r="I35" s="704">
        <v>0</v>
      </c>
    </row>
    <row r="36" spans="1:9" s="1" customFormat="1" ht="14.25" customHeight="1" x14ac:dyDescent="0.2">
      <c r="A36" s="11"/>
      <c r="B36" s="11" t="s">
        <v>650</v>
      </c>
      <c r="C36" s="748">
        <v>0</v>
      </c>
      <c r="D36" s="142" t="s">
        <v>142</v>
      </c>
      <c r="E36" s="768">
        <v>0</v>
      </c>
      <c r="F36" s="142" t="s">
        <v>142</v>
      </c>
      <c r="G36" s="768">
        <v>0</v>
      </c>
      <c r="H36" s="142">
        <v>-100</v>
      </c>
      <c r="I36" s="704">
        <v>0</v>
      </c>
    </row>
    <row r="37" spans="1:9" s="1" customFormat="1" x14ac:dyDescent="0.2">
      <c r="A37" s="11"/>
      <c r="B37" s="11" t="s">
        <v>203</v>
      </c>
      <c r="C37" s="748">
        <v>0</v>
      </c>
      <c r="D37" s="142" t="s">
        <v>142</v>
      </c>
      <c r="E37" s="768">
        <v>0</v>
      </c>
      <c r="F37" s="142">
        <v>-100</v>
      </c>
      <c r="G37" s="768">
        <v>0</v>
      </c>
      <c r="H37" s="142">
        <v>-100</v>
      </c>
      <c r="I37" s="704">
        <v>0</v>
      </c>
    </row>
    <row r="38" spans="1:9" s="1" customFormat="1" x14ac:dyDescent="0.2">
      <c r="A38" s="11"/>
      <c r="B38" s="11" t="s">
        <v>651</v>
      </c>
      <c r="C38" s="748">
        <v>0</v>
      </c>
      <c r="D38" s="142" t="s">
        <v>142</v>
      </c>
      <c r="E38" s="735">
        <v>0</v>
      </c>
      <c r="F38" s="142" t="s">
        <v>142</v>
      </c>
      <c r="G38" s="735">
        <v>882.99936000000002</v>
      </c>
      <c r="H38" s="142">
        <v>-74.373587504422204</v>
      </c>
      <c r="I38" s="749">
        <v>2.0634562706658874</v>
      </c>
    </row>
    <row r="39" spans="1:9" s="1" customFormat="1" x14ac:dyDescent="0.2">
      <c r="A39" s="160" t="s">
        <v>652</v>
      </c>
      <c r="B39" s="703"/>
      <c r="C39" s="752">
        <v>0</v>
      </c>
      <c r="D39" s="147" t="s">
        <v>142</v>
      </c>
      <c r="E39" s="769">
        <v>0</v>
      </c>
      <c r="F39" s="147">
        <v>-100</v>
      </c>
      <c r="G39" s="769">
        <v>1559.6346099999998</v>
      </c>
      <c r="H39" s="147">
        <v>-65.47832976913557</v>
      </c>
      <c r="I39" s="747">
        <v>3.6446660798848654</v>
      </c>
    </row>
    <row r="40" spans="1:9" s="1" customFormat="1" x14ac:dyDescent="0.2">
      <c r="A40" s="11"/>
      <c r="B40" s="11" t="s">
        <v>533</v>
      </c>
      <c r="C40" s="748">
        <v>0</v>
      </c>
      <c r="D40" s="142">
        <v>-100</v>
      </c>
      <c r="E40" s="768">
        <v>0</v>
      </c>
      <c r="F40" s="142">
        <v>-100</v>
      </c>
      <c r="G40" s="768">
        <v>0</v>
      </c>
      <c r="H40" s="142">
        <v>-100</v>
      </c>
      <c r="I40" s="704">
        <v>0</v>
      </c>
    </row>
    <row r="41" spans="1:9" s="1" customFormat="1" x14ac:dyDescent="0.2">
      <c r="A41" s="11"/>
      <c r="B41" s="11" t="s">
        <v>631</v>
      </c>
      <c r="C41" s="748">
        <v>0</v>
      </c>
      <c r="D41" s="142" t="s">
        <v>142</v>
      </c>
      <c r="E41" s="768">
        <v>0</v>
      </c>
      <c r="F41" s="142" t="s">
        <v>142</v>
      </c>
      <c r="G41" s="768">
        <v>0</v>
      </c>
      <c r="H41" s="142">
        <v>-100</v>
      </c>
      <c r="I41" s="704">
        <v>0</v>
      </c>
    </row>
    <row r="42" spans="1:9" s="1" customFormat="1" ht="14.25" customHeight="1" x14ac:dyDescent="0.2">
      <c r="A42" s="11"/>
      <c r="B42" s="11" t="s">
        <v>685</v>
      </c>
      <c r="C42" s="748">
        <v>55.389139999999998</v>
      </c>
      <c r="D42" s="142" t="s">
        <v>142</v>
      </c>
      <c r="E42" s="768">
        <v>55.389139999999998</v>
      </c>
      <c r="F42" s="142" t="s">
        <v>142</v>
      </c>
      <c r="G42" s="768">
        <v>55.389139999999998</v>
      </c>
      <c r="H42" s="142" t="s">
        <v>142</v>
      </c>
      <c r="I42" s="704">
        <v>0.12943731721367355</v>
      </c>
    </row>
    <row r="43" spans="1:9" s="1" customFormat="1" ht="14.25" customHeight="1" x14ac:dyDescent="0.2">
      <c r="A43" s="160" t="s">
        <v>455</v>
      </c>
      <c r="B43" s="703"/>
      <c r="C43" s="752">
        <v>55.389139999999998</v>
      </c>
      <c r="D43" s="147">
        <v>-93.862052049033196</v>
      </c>
      <c r="E43" s="769">
        <v>55.389139999999998</v>
      </c>
      <c r="F43" s="147">
        <v>-93.862052049033196</v>
      </c>
      <c r="G43" s="769">
        <v>55.389139999999998</v>
      </c>
      <c r="H43" s="147">
        <v>-98.148734497165378</v>
      </c>
      <c r="I43" s="747">
        <v>0.12943731721367355</v>
      </c>
    </row>
    <row r="44" spans="1:9" s="1" customFormat="1" x14ac:dyDescent="0.2">
      <c r="A44" s="703" t="s">
        <v>653</v>
      </c>
      <c r="B44" s="752"/>
      <c r="C44" s="753">
        <v>581.83521999999982</v>
      </c>
      <c r="D44" s="752">
        <v>129.66186449278169</v>
      </c>
      <c r="E44" s="753">
        <v>2254.8061200000002</v>
      </c>
      <c r="F44" s="752">
        <v>111.75853604437367</v>
      </c>
      <c r="G44" s="753">
        <v>4836.5623599999999</v>
      </c>
      <c r="H44" s="747">
        <v>113.208161015619</v>
      </c>
      <c r="I44" s="773">
        <v>11.302426006524627</v>
      </c>
    </row>
    <row r="45" spans="1:9" s="1" customFormat="1" x14ac:dyDescent="0.2">
      <c r="A45" s="754" t="s">
        <v>114</v>
      </c>
      <c r="B45" s="658"/>
      <c r="C45" s="755">
        <v>3809.8222700000015</v>
      </c>
      <c r="D45" s="659">
        <v>7.1455476179375141</v>
      </c>
      <c r="E45" s="755">
        <v>21290.721030000001</v>
      </c>
      <c r="F45" s="659">
        <v>43.033388334157266</v>
      </c>
      <c r="G45" s="755">
        <v>42792.249710000004</v>
      </c>
      <c r="H45" s="659">
        <v>-16.366225600163382</v>
      </c>
      <c r="I45" s="755">
        <v>100</v>
      </c>
    </row>
    <row r="46" spans="1:9" s="1" customFormat="1" ht="14.25" customHeight="1" x14ac:dyDescent="0.2">
      <c r="A46" s="756"/>
      <c r="B46" s="743" t="s">
        <v>322</v>
      </c>
      <c r="C46" s="744">
        <v>2485.9659300000008</v>
      </c>
      <c r="D46" s="528">
        <v>21.218892957725586</v>
      </c>
      <c r="E46" s="744">
        <v>16698.504140000001</v>
      </c>
      <c r="F46" s="528">
        <v>61.295707429617295</v>
      </c>
      <c r="G46" s="744">
        <v>28812.74553</v>
      </c>
      <c r="H46" s="528">
        <v>-18.982583213539392</v>
      </c>
      <c r="I46" s="744">
        <v>67.331691428382243</v>
      </c>
    </row>
    <row r="47" spans="1:9" s="1" customFormat="1" ht="14.25" customHeight="1" x14ac:dyDescent="0.2">
      <c r="A47" s="743"/>
      <c r="B47" s="743" t="s">
        <v>319</v>
      </c>
      <c r="C47" s="744">
        <v>1323.8563399999998</v>
      </c>
      <c r="D47" s="528">
        <v>-12.032471035956846</v>
      </c>
      <c r="E47" s="744">
        <v>4592.2168899999997</v>
      </c>
      <c r="F47" s="528">
        <v>1.3194552327848819</v>
      </c>
      <c r="G47" s="744">
        <v>13979.504180000002</v>
      </c>
      <c r="H47" s="528">
        <v>-10.402649647847491</v>
      </c>
      <c r="I47" s="744">
        <v>32.66830857161775</v>
      </c>
    </row>
    <row r="48" spans="1:9" s="1" customFormat="1" x14ac:dyDescent="0.2">
      <c r="A48" s="757"/>
      <c r="B48" s="757" t="s">
        <v>442</v>
      </c>
      <c r="C48" s="758">
        <v>2347.6523700000012</v>
      </c>
      <c r="D48" s="530">
        <v>48.971573671066153</v>
      </c>
      <c r="E48" s="758">
        <v>15035.651230000005</v>
      </c>
      <c r="F48" s="530">
        <v>77.900049746910909</v>
      </c>
      <c r="G48" s="758">
        <v>23982.761510000004</v>
      </c>
      <c r="H48" s="530">
        <v>-26.172084114324708</v>
      </c>
      <c r="I48" s="758">
        <v>56.044638158847583</v>
      </c>
    </row>
    <row r="49" spans="1:9" s="1" customFormat="1" x14ac:dyDescent="0.2">
      <c r="A49" s="757"/>
      <c r="B49" s="757" t="s">
        <v>443</v>
      </c>
      <c r="C49" s="758">
        <v>1462.1699000000003</v>
      </c>
      <c r="D49" s="530">
        <v>-26.147013724189687</v>
      </c>
      <c r="E49" s="758">
        <v>6255.0697999999966</v>
      </c>
      <c r="F49" s="530">
        <v>-2.7719398199313883</v>
      </c>
      <c r="G49" s="758">
        <v>18809.488199999996</v>
      </c>
      <c r="H49" s="530">
        <v>0.68482974137234942</v>
      </c>
      <c r="I49" s="758">
        <v>43.95536184115241</v>
      </c>
    </row>
    <row r="50" spans="1:9" s="1" customFormat="1" x14ac:dyDescent="0.2">
      <c r="A50" s="743"/>
      <c r="B50" s="743" t="s">
        <v>444</v>
      </c>
      <c r="C50" s="744">
        <v>2224.2737500000007</v>
      </c>
      <c r="D50" s="528">
        <v>57.37871634452204</v>
      </c>
      <c r="E50" s="744">
        <v>14692.115580000005</v>
      </c>
      <c r="F50" s="528">
        <v>77.134744089551646</v>
      </c>
      <c r="G50" s="744">
        <v>22230.051150000003</v>
      </c>
      <c r="H50" s="528">
        <v>-26.585377981223889</v>
      </c>
      <c r="I50" s="744">
        <v>51.948778810769383</v>
      </c>
    </row>
    <row r="51" spans="1:9" s="1" customFormat="1" x14ac:dyDescent="0.2">
      <c r="I51" s="55" t="s">
        <v>220</v>
      </c>
    </row>
    <row r="52" spans="1:9" s="1" customFormat="1" x14ac:dyDescent="0.2">
      <c r="A52" s="828" t="s">
        <v>639</v>
      </c>
      <c r="B52" s="828"/>
      <c r="C52" s="828"/>
      <c r="D52" s="828"/>
      <c r="E52" s="828"/>
      <c r="F52" s="828"/>
      <c r="G52" s="828"/>
      <c r="H52" s="828"/>
      <c r="I52" s="828"/>
    </row>
    <row r="53" spans="1:9" s="1" customFormat="1" x14ac:dyDescent="0.2">
      <c r="A53" s="80" t="s">
        <v>682</v>
      </c>
      <c r="G53" s="613"/>
    </row>
    <row r="54" spans="1:9" s="1" customFormat="1" x14ac:dyDescent="0.2">
      <c r="A54" s="717" t="s">
        <v>655</v>
      </c>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row r="335" spans="7:7" s="1" customFormat="1" x14ac:dyDescent="0.2">
      <c r="G335" s="613"/>
    </row>
  </sheetData>
  <mergeCells count="7">
    <mergeCell ref="A52:I52"/>
    <mergeCell ref="A1:G2"/>
    <mergeCell ref="C3:D3"/>
    <mergeCell ref="E3:F3"/>
    <mergeCell ref="A3:A4"/>
    <mergeCell ref="B3:B4"/>
    <mergeCell ref="G3:I3"/>
  </mergeCells>
  <conditionalFormatting sqref="C44">
    <cfRule type="cellIs" dxfId="37" priority="4" operator="between">
      <formula>0.049</formula>
      <formula>0</formula>
    </cfRule>
  </conditionalFormatting>
  <conditionalFormatting sqref="D36:D37 D45:H47">
    <cfRule type="cellIs" dxfId="36" priority="10" operator="between">
      <formula>0.049</formula>
      <formula>0</formula>
    </cfRule>
  </conditionalFormatting>
  <conditionalFormatting sqref="D45:E50 G45:G50">
    <cfRule type="cellIs" dxfId="35" priority="57" operator="between">
      <formula>0.00000001</formula>
      <formula>1</formula>
    </cfRule>
  </conditionalFormatting>
  <conditionalFormatting sqref="D45:G49">
    <cfRule type="cellIs" dxfId="34" priority="45" operator="between">
      <formula>0.00000001</formula>
      <formula>1</formula>
    </cfRule>
  </conditionalFormatting>
  <conditionalFormatting sqref="D24:H24 F25 H25 D25:D26 F26:H26">
    <cfRule type="cellIs" dxfId="33" priority="25" operator="between">
      <formula>0.049</formula>
      <formula>0</formula>
    </cfRule>
  </conditionalFormatting>
  <conditionalFormatting sqref="D30:H31 D33 F33:H33">
    <cfRule type="cellIs" dxfId="32" priority="12" operator="between">
      <formula>0.049</formula>
      <formula>0</formula>
    </cfRule>
  </conditionalFormatting>
  <conditionalFormatting sqref="D34:H35">
    <cfRule type="cellIs" dxfId="31" priority="41" operator="between">
      <formula>0.00000001</formula>
      <formula>1</formula>
    </cfRule>
  </conditionalFormatting>
  <conditionalFormatting sqref="F36:F37 H36:H37">
    <cfRule type="cellIs" dxfId="30" priority="11" operator="between">
      <formula>0.049</formula>
      <formula>0</formula>
    </cfRule>
  </conditionalFormatting>
  <conditionalFormatting sqref="F40:F42 H40:H42">
    <cfRule type="cellIs" dxfId="29" priority="20" operator="between">
      <formula>0.049</formula>
      <formula>0</formula>
    </cfRule>
  </conditionalFormatting>
  <conditionalFormatting sqref="F45:F48">
    <cfRule type="cellIs" dxfId="28" priority="28" operator="between">
      <formula>0.00000001</formula>
      <formula>1</formula>
    </cfRule>
  </conditionalFormatting>
  <conditionalFormatting sqref="F39:H39 D39:D43">
    <cfRule type="cellIs" dxfId="27" priority="7" operator="between">
      <formula>0.049</formula>
      <formula>0</formula>
    </cfRule>
  </conditionalFormatting>
  <conditionalFormatting sqref="F43:H43 E44:G44">
    <cfRule type="cellIs" dxfId="26" priority="8" operator="between">
      <formula>0.049</formula>
      <formula>0</formula>
    </cfRule>
  </conditionalFormatting>
  <conditionalFormatting sqref="F45:H45">
    <cfRule type="cellIs" dxfId="25" priority="6" operator="between">
      <formula>0.049</formula>
      <formula>0</formula>
    </cfRule>
  </conditionalFormatting>
  <conditionalFormatting sqref="H44">
    <cfRule type="cellIs" dxfId="24" priority="5" operator="between">
      <formula>0.000001</formula>
      <formula>0.0999999999</formula>
    </cfRule>
  </conditionalFormatting>
  <conditionalFormatting sqref="H45:H48">
    <cfRule type="cellIs" dxfId="23" priority="26" operator="between">
      <formula>0.00000001</formula>
      <formula>1</formula>
    </cfRule>
  </conditionalFormatting>
  <conditionalFormatting sqref="I7:I8 I10:I19 I21:I35 I38:I50">
    <cfRule type="cellIs" dxfId="22" priority="84" operator="between">
      <formula>0.000001</formula>
      <formula>0.0999999999</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sqref="A1:F2"/>
    </sheetView>
  </sheetViews>
  <sheetFormatPr baseColWidth="10" defaultRowHeight="14.25" x14ac:dyDescent="0.2"/>
  <cols>
    <col min="1" max="1" width="25.125" customWidth="1"/>
    <col min="8" max="8" width="11.875" customWidth="1"/>
    <col min="10" max="31" width="11" style="1"/>
  </cols>
  <sheetData>
    <row r="1" spans="1:12" x14ac:dyDescent="0.2">
      <c r="A1" s="820" t="s">
        <v>338</v>
      </c>
      <c r="B1" s="820"/>
      <c r="C1" s="820"/>
      <c r="D1" s="820"/>
      <c r="E1" s="820"/>
      <c r="F1" s="820"/>
      <c r="G1" s="1"/>
      <c r="H1" s="1"/>
      <c r="I1" s="1"/>
    </row>
    <row r="2" spans="1:12" x14ac:dyDescent="0.2">
      <c r="A2" s="821"/>
      <c r="B2" s="821"/>
      <c r="C2" s="821"/>
      <c r="D2" s="821"/>
      <c r="E2" s="821"/>
      <c r="F2" s="821"/>
      <c r="G2" s="10"/>
      <c r="H2" s="55" t="s">
        <v>463</v>
      </c>
      <c r="I2" s="1"/>
    </row>
    <row r="3" spans="1:12" x14ac:dyDescent="0.2">
      <c r="A3" s="11"/>
      <c r="B3" s="787">
        <f>INDICE!A3</f>
        <v>45808</v>
      </c>
      <c r="C3" s="788">
        <v>41671</v>
      </c>
      <c r="D3" s="788" t="s">
        <v>115</v>
      </c>
      <c r="E3" s="788"/>
      <c r="F3" s="788" t="s">
        <v>116</v>
      </c>
      <c r="G3" s="788"/>
      <c r="H3" s="788"/>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2485.9659300000008</v>
      </c>
      <c r="C5" s="663">
        <v>21.218892957725576</v>
      </c>
      <c r="D5" s="226">
        <v>16698.504140000005</v>
      </c>
      <c r="E5" s="227">
        <v>61.295707429617337</v>
      </c>
      <c r="F5" s="226">
        <v>28812.745530000004</v>
      </c>
      <c r="G5" s="227">
        <v>-18.982583213539382</v>
      </c>
      <c r="H5" s="227">
        <v>67.331691428382243</v>
      </c>
      <c r="I5" s="1"/>
    </row>
    <row r="6" spans="1:12" x14ac:dyDescent="0.2">
      <c r="A6" s="3" t="s">
        <v>328</v>
      </c>
      <c r="B6" s="709">
        <v>823</v>
      </c>
      <c r="C6" s="437">
        <v>0.12165450121654502</v>
      </c>
      <c r="D6" s="429">
        <v>3889</v>
      </c>
      <c r="E6" s="437">
        <v>6.66483817882611</v>
      </c>
      <c r="F6" s="429">
        <v>9946</v>
      </c>
      <c r="G6" s="437">
        <v>6.0454206205352383</v>
      </c>
      <c r="H6" s="714">
        <v>23.242526549558214</v>
      </c>
      <c r="I6" s="1"/>
    </row>
    <row r="7" spans="1:12" x14ac:dyDescent="0.2">
      <c r="A7" s="3" t="s">
        <v>515</v>
      </c>
      <c r="B7" s="710">
        <v>231.18607000000006</v>
      </c>
      <c r="C7" s="437">
        <v>-22.330797677510599</v>
      </c>
      <c r="D7" s="431">
        <v>2342.4120999999996</v>
      </c>
      <c r="E7" s="437">
        <v>4.7625107109430846</v>
      </c>
      <c r="F7" s="431">
        <v>4161.9992499999998</v>
      </c>
      <c r="G7" s="437">
        <v>-23.254335366511121</v>
      </c>
      <c r="H7" s="715">
        <v>9.7260585227595389</v>
      </c>
      <c r="I7" s="166"/>
      <c r="J7" s="166"/>
    </row>
    <row r="8" spans="1:12" x14ac:dyDescent="0.2">
      <c r="A8" s="3" t="s">
        <v>516</v>
      </c>
      <c r="B8" s="710">
        <v>1431.7798600000003</v>
      </c>
      <c r="C8" s="437">
        <v>53.76426013623098</v>
      </c>
      <c r="D8" s="431">
        <v>10467.092040000003</v>
      </c>
      <c r="E8" s="437">
        <v>134.12117753287458</v>
      </c>
      <c r="F8" s="431">
        <v>14704.746280000001</v>
      </c>
      <c r="G8" s="437">
        <v>-29.173133117458011</v>
      </c>
      <c r="H8" s="715">
        <v>34.363106356064485</v>
      </c>
      <c r="I8" s="166"/>
      <c r="J8" s="166"/>
    </row>
    <row r="9" spans="1:12" x14ac:dyDescent="0.2">
      <c r="A9" s="482" t="s">
        <v>647</v>
      </c>
      <c r="B9" s="411">
        <v>1323.85634</v>
      </c>
      <c r="C9" s="413">
        <v>-12.032471035956831</v>
      </c>
      <c r="D9" s="411">
        <v>4592.2168899999997</v>
      </c>
      <c r="E9" s="413">
        <v>1.3194552327848612</v>
      </c>
      <c r="F9" s="411">
        <v>13979.504180000002</v>
      </c>
      <c r="G9" s="413">
        <v>-9.9818490763261156</v>
      </c>
      <c r="H9" s="413">
        <v>32.668308571617743</v>
      </c>
      <c r="I9" s="166"/>
      <c r="J9" s="166"/>
    </row>
    <row r="10" spans="1:12" x14ac:dyDescent="0.2">
      <c r="A10" s="3" t="s">
        <v>330</v>
      </c>
      <c r="B10" s="709">
        <v>497.03453999999994</v>
      </c>
      <c r="C10" s="437">
        <v>69.275129803205658</v>
      </c>
      <c r="D10" s="429">
        <v>1319.3865699999999</v>
      </c>
      <c r="E10" s="437">
        <v>-7.654005643465764</v>
      </c>
      <c r="F10" s="429">
        <v>3321.3220100000003</v>
      </c>
      <c r="G10" s="437">
        <v>12.479158364400311</v>
      </c>
      <c r="H10" s="715">
        <v>7.7615036192496527</v>
      </c>
      <c r="I10" s="166"/>
      <c r="J10" s="166"/>
    </row>
    <row r="11" spans="1:12" x14ac:dyDescent="0.2">
      <c r="A11" s="3" t="s">
        <v>331</v>
      </c>
      <c r="B11" s="710">
        <v>49.085239999999999</v>
      </c>
      <c r="C11" s="438">
        <v>-23.774717772943724</v>
      </c>
      <c r="D11" s="431">
        <v>288.28142000000003</v>
      </c>
      <c r="E11" s="437">
        <v>0.4259337304971279</v>
      </c>
      <c r="F11" s="431">
        <v>699.04163000000005</v>
      </c>
      <c r="G11" s="438">
        <v>-48.486470080733909</v>
      </c>
      <c r="H11" s="704">
        <v>1.6335706459402224</v>
      </c>
      <c r="I11" s="1"/>
      <c r="J11" s="437"/>
      <c r="L11" s="437"/>
    </row>
    <row r="12" spans="1:12" x14ac:dyDescent="0.2">
      <c r="A12" s="3" t="s">
        <v>332</v>
      </c>
      <c r="B12" s="709">
        <v>2.6539999999999999</v>
      </c>
      <c r="C12" s="437">
        <v>239.47301100025581</v>
      </c>
      <c r="D12" s="429">
        <v>782.88404999999989</v>
      </c>
      <c r="E12" s="437">
        <v>2696.4099565509978</v>
      </c>
      <c r="F12" s="429">
        <v>2061.7895600000002</v>
      </c>
      <c r="G12" s="437">
        <v>-30.500086600607041</v>
      </c>
      <c r="H12" s="715">
        <v>4.8181378029259951</v>
      </c>
      <c r="I12" s="166"/>
      <c r="J12" s="166"/>
    </row>
    <row r="13" spans="1:12" x14ac:dyDescent="0.2">
      <c r="A13" s="3" t="s">
        <v>333</v>
      </c>
      <c r="B13" s="713">
        <v>509.97539</v>
      </c>
      <c r="C13" s="430">
        <v>136.04617008178701</v>
      </c>
      <c r="D13" s="429">
        <v>1381.9981</v>
      </c>
      <c r="E13" s="437">
        <v>14.822904618692062</v>
      </c>
      <c r="F13" s="429">
        <v>3907.9267800000007</v>
      </c>
      <c r="G13" s="437">
        <v>130.16988776062834</v>
      </c>
      <c r="H13" s="704">
        <v>9.1323237419947265</v>
      </c>
      <c r="I13" s="166"/>
      <c r="J13" s="166"/>
    </row>
    <row r="14" spans="1:12" x14ac:dyDescent="0.2">
      <c r="A14" s="3" t="s">
        <v>334</v>
      </c>
      <c r="B14" s="709">
        <v>55.063440000000007</v>
      </c>
      <c r="C14" s="430">
        <v>-94.074074839371562</v>
      </c>
      <c r="D14" s="429">
        <v>312.75612000000007</v>
      </c>
      <c r="E14" s="438">
        <v>-69.417920448723152</v>
      </c>
      <c r="F14" s="429">
        <v>692.35679000000005</v>
      </c>
      <c r="G14" s="438">
        <v>-48.50343226259902</v>
      </c>
      <c r="H14" s="715">
        <v>1.6179490321075709</v>
      </c>
      <c r="I14" s="1"/>
      <c r="J14" s="166"/>
    </row>
    <row r="15" spans="1:12" x14ac:dyDescent="0.2">
      <c r="A15" s="3" t="s">
        <v>645</v>
      </c>
      <c r="B15" s="709">
        <v>1.0883399999999999</v>
      </c>
      <c r="C15" s="430">
        <v>22.172829527850745</v>
      </c>
      <c r="D15" s="429">
        <v>8.3400300000000005</v>
      </c>
      <c r="E15" s="438">
        <v>-97.508059114003458</v>
      </c>
      <c r="F15" s="429">
        <v>826.84019000000012</v>
      </c>
      <c r="G15" s="438">
        <v>144.88420069600843</v>
      </c>
      <c r="H15" s="704">
        <v>1.9322194920889564</v>
      </c>
      <c r="I15" s="1"/>
      <c r="J15" s="166"/>
    </row>
    <row r="16" spans="1:12" x14ac:dyDescent="0.2">
      <c r="A16" s="3" t="s">
        <v>335</v>
      </c>
      <c r="B16" s="709">
        <v>208.95539000000002</v>
      </c>
      <c r="C16" s="495" t="s">
        <v>142</v>
      </c>
      <c r="D16" s="429">
        <v>498.57060000000001</v>
      </c>
      <c r="E16" s="495">
        <v>118.99063871819411</v>
      </c>
      <c r="F16" s="429">
        <v>2470.2272200000002</v>
      </c>
      <c r="G16" s="437">
        <v>-49.310396286634877</v>
      </c>
      <c r="H16" s="736">
        <v>5.7726042373106159</v>
      </c>
      <c r="I16" s="166"/>
      <c r="J16" s="166"/>
    </row>
    <row r="17" spans="1:12" x14ac:dyDescent="0.2">
      <c r="A17" s="482" t="s">
        <v>646</v>
      </c>
      <c r="B17" s="411">
        <v>0</v>
      </c>
      <c r="C17" s="656" t="s">
        <v>142</v>
      </c>
      <c r="D17" s="411">
        <v>0</v>
      </c>
      <c r="E17" s="646" t="s">
        <v>142</v>
      </c>
      <c r="F17" s="411">
        <v>0</v>
      </c>
      <c r="G17" s="413">
        <v>-100</v>
      </c>
      <c r="H17" s="727">
        <v>0</v>
      </c>
      <c r="I17" s="10"/>
      <c r="J17" s="166"/>
      <c r="L17" s="166"/>
    </row>
    <row r="18" spans="1:12" x14ac:dyDescent="0.2">
      <c r="A18" s="633" t="s">
        <v>114</v>
      </c>
      <c r="B18" s="61">
        <v>3809.8222700000006</v>
      </c>
      <c r="C18" s="62">
        <v>7.1455476179374884</v>
      </c>
      <c r="D18" s="61">
        <v>21290.721030000004</v>
      </c>
      <c r="E18" s="62">
        <v>43.033388334157294</v>
      </c>
      <c r="F18" s="61">
        <v>42792.249710000011</v>
      </c>
      <c r="G18" s="62">
        <v>-16.366225600163347</v>
      </c>
      <c r="H18" s="62">
        <v>100</v>
      </c>
      <c r="I18" s="1"/>
    </row>
    <row r="19" spans="1:12" x14ac:dyDescent="0.2">
      <c r="A19" s="133" t="s">
        <v>569</v>
      </c>
      <c r="B19" s="1"/>
      <c r="C19" s="1"/>
      <c r="D19" s="1"/>
      <c r="E19" s="1"/>
      <c r="F19" s="1"/>
      <c r="G19" s="1"/>
      <c r="H19" s="722" t="s">
        <v>220</v>
      </c>
      <c r="I19" s="1"/>
    </row>
    <row r="20" spans="1:12" x14ac:dyDescent="0.2">
      <c r="A20" s="133" t="s">
        <v>587</v>
      </c>
      <c r="B20" s="1"/>
      <c r="C20" s="1"/>
      <c r="D20" s="1"/>
      <c r="E20" s="1"/>
      <c r="F20" s="1"/>
      <c r="G20" s="1"/>
      <c r="H20" s="1"/>
      <c r="I20" s="1"/>
    </row>
    <row r="21" spans="1:12" ht="14.25" customHeight="1" x14ac:dyDescent="0.2">
      <c r="A21" s="133" t="s">
        <v>672</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1" priority="35" operator="between">
      <formula>0.0001</formula>
      <formula>0.4999999</formula>
    </cfRule>
  </conditionalFormatting>
  <conditionalFormatting sqref="B12:B13">
    <cfRule type="cellIs" dxfId="20" priority="28" operator="between">
      <formula>0.0001</formula>
      <formula>0.44999</formula>
    </cfRule>
  </conditionalFormatting>
  <conditionalFormatting sqref="C16:C18">
    <cfRule type="cellIs" dxfId="19" priority="5" operator="between">
      <formula>0</formula>
      <formula>0.5</formula>
    </cfRule>
    <cfRule type="cellIs" dxfId="18" priority="6" operator="between">
      <formula>0</formula>
      <formula>0.49</formula>
    </cfRule>
  </conditionalFormatting>
  <conditionalFormatting sqref="D7:D8">
    <cfRule type="cellIs" dxfId="17" priority="34" operator="between">
      <formula>0.0001</formula>
      <formula>0.4999999</formula>
    </cfRule>
  </conditionalFormatting>
  <conditionalFormatting sqref="H6">
    <cfRule type="cellIs" dxfId="16" priority="9" operator="between">
      <formula>0</formula>
      <formula>0.5</formula>
    </cfRule>
    <cfRule type="cellIs" dxfId="15" priority="10" operator="between">
      <formula>0</formula>
      <formula>0.49</formula>
    </cfRule>
  </conditionalFormatting>
  <conditionalFormatting sqref="H15">
    <cfRule type="cellIs" dxfId="14" priority="4" operator="between">
      <formula>0.000001</formula>
      <formula>0.0999999999</formula>
    </cfRule>
  </conditionalFormatting>
  <conditionalFormatting sqref="H17">
    <cfRule type="cellIs" dxfId="13" priority="1" stopIfTrue="1" operator="equal">
      <formula>0</formula>
    </cfRule>
    <cfRule type="cellIs" dxfId="12" priority="2" operator="between">
      <formula>0</formula>
      <formula>0.5</formula>
    </cfRule>
    <cfRule type="cellIs" dxfId="11"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20" t="s">
        <v>519</v>
      </c>
      <c r="B1" s="820"/>
      <c r="C1" s="820"/>
      <c r="D1" s="820"/>
      <c r="E1" s="820"/>
      <c r="F1" s="820"/>
      <c r="G1" s="1"/>
      <c r="H1" s="1"/>
    </row>
    <row r="2" spans="1:8" x14ac:dyDescent="0.2">
      <c r="A2" s="821"/>
      <c r="B2" s="821"/>
      <c r="C2" s="821"/>
      <c r="D2" s="821"/>
      <c r="E2" s="821"/>
      <c r="F2" s="821"/>
      <c r="G2" s="10"/>
      <c r="H2" s="55" t="s">
        <v>463</v>
      </c>
    </row>
    <row r="3" spans="1:8" x14ac:dyDescent="0.2">
      <c r="A3" s="11"/>
      <c r="B3" s="791">
        <f>INDICE!A3</f>
        <v>45808</v>
      </c>
      <c r="C3" s="791">
        <v>41671</v>
      </c>
      <c r="D3" s="789" t="s">
        <v>115</v>
      </c>
      <c r="E3" s="789"/>
      <c r="F3" s="789" t="s">
        <v>116</v>
      </c>
      <c r="G3" s="789"/>
      <c r="H3" s="789"/>
    </row>
    <row r="4" spans="1:8" x14ac:dyDescent="0.2">
      <c r="A4" s="253"/>
      <c r="B4" s="184" t="s">
        <v>54</v>
      </c>
      <c r="C4" s="185" t="s">
        <v>417</v>
      </c>
      <c r="D4" s="184" t="s">
        <v>54</v>
      </c>
      <c r="E4" s="185" t="s">
        <v>417</v>
      </c>
      <c r="F4" s="184" t="s">
        <v>54</v>
      </c>
      <c r="G4" s="186" t="s">
        <v>417</v>
      </c>
      <c r="H4" s="185" t="s">
        <v>467</v>
      </c>
    </row>
    <row r="5" spans="1:8" x14ac:dyDescent="0.2">
      <c r="A5" s="410" t="s">
        <v>114</v>
      </c>
      <c r="B5" s="61">
        <v>26935.66718</v>
      </c>
      <c r="C5" s="669">
        <v>4.7994656860681078</v>
      </c>
      <c r="D5" s="61">
        <v>140538.38084</v>
      </c>
      <c r="E5" s="62">
        <v>5.4952002830434648</v>
      </c>
      <c r="F5" s="61">
        <v>310086.47065000003</v>
      </c>
      <c r="G5" s="62">
        <v>-2.2788933787440868</v>
      </c>
      <c r="H5" s="62">
        <v>100</v>
      </c>
    </row>
    <row r="6" spans="1:8" x14ac:dyDescent="0.2">
      <c r="A6" s="635" t="s">
        <v>324</v>
      </c>
      <c r="B6" s="181">
        <v>6679.3584099999989</v>
      </c>
      <c r="C6" s="664">
        <v>-24.89056626014089</v>
      </c>
      <c r="D6" s="181">
        <v>33460.47438</v>
      </c>
      <c r="E6" s="155">
        <v>-21.206243320311906</v>
      </c>
      <c r="F6" s="181">
        <v>102786.28421</v>
      </c>
      <c r="G6" s="155">
        <v>15.351912321577347</v>
      </c>
      <c r="H6" s="155">
        <v>33.14761975733429</v>
      </c>
    </row>
    <row r="7" spans="1:8" x14ac:dyDescent="0.2">
      <c r="A7" s="635" t="s">
        <v>325</v>
      </c>
      <c r="B7" s="181">
        <v>20256.30877</v>
      </c>
      <c r="C7" s="155">
        <v>20.506786838958821</v>
      </c>
      <c r="D7" s="181">
        <v>107077.90646000001</v>
      </c>
      <c r="E7" s="155">
        <v>17.98971231287036</v>
      </c>
      <c r="F7" s="181">
        <v>207300.18644000002</v>
      </c>
      <c r="G7" s="155">
        <v>-9.1629709562618089</v>
      </c>
      <c r="H7" s="155">
        <v>66.852380242665703</v>
      </c>
    </row>
    <row r="8" spans="1:8" x14ac:dyDescent="0.2">
      <c r="A8" s="469" t="s">
        <v>588</v>
      </c>
      <c r="B8" s="405">
        <v>7846.7444599999981</v>
      </c>
      <c r="C8" s="406">
        <v>42.562915279565622</v>
      </c>
      <c r="D8" s="405">
        <v>46787.293389999984</v>
      </c>
      <c r="E8" s="408">
        <v>33.136592875378099</v>
      </c>
      <c r="F8" s="407">
        <v>85511.203849999991</v>
      </c>
      <c r="G8" s="408">
        <v>11.749074099948688</v>
      </c>
      <c r="H8" s="408">
        <v>27.576567165523958</v>
      </c>
    </row>
    <row r="9" spans="1:8" x14ac:dyDescent="0.2">
      <c r="A9" s="672" t="s">
        <v>589</v>
      </c>
      <c r="B9" s="673">
        <v>19088.922719999995</v>
      </c>
      <c r="C9" s="674">
        <v>-5.4912418930340143</v>
      </c>
      <c r="D9" s="673">
        <v>93751.087449999992</v>
      </c>
      <c r="E9" s="675">
        <v>-4.4092413572955254</v>
      </c>
      <c r="F9" s="676">
        <v>224575.26680000001</v>
      </c>
      <c r="G9" s="675">
        <v>-6.7367143671158871</v>
      </c>
      <c r="H9" s="675">
        <v>72.423432834476031</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28"/>
      <c r="B13" s="828"/>
      <c r="C13" s="828"/>
      <c r="D13" s="828"/>
      <c r="E13" s="828"/>
      <c r="F13" s="828"/>
      <c r="G13" s="828"/>
      <c r="H13" s="828"/>
    </row>
    <row r="14" spans="1:8" s="1" customFormat="1" x14ac:dyDescent="0.2">
      <c r="A14" s="828"/>
      <c r="B14" s="828"/>
      <c r="C14" s="828"/>
      <c r="D14" s="828"/>
      <c r="E14" s="828"/>
      <c r="F14" s="828"/>
      <c r="G14" s="828"/>
      <c r="H14" s="828"/>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91">
        <f>INDICE!A3</f>
        <v>45808</v>
      </c>
      <c r="C3" s="789">
        <v>41671</v>
      </c>
      <c r="D3" s="789" t="s">
        <v>115</v>
      </c>
      <c r="E3" s="789"/>
      <c r="F3" s="789" t="s">
        <v>116</v>
      </c>
      <c r="G3" s="789"/>
      <c r="H3" s="789"/>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0.39403010929000004</v>
      </c>
      <c r="C5" s="503">
        <v>-86.538952075349002</v>
      </c>
      <c r="D5" s="502">
        <v>10.329417919822001</v>
      </c>
      <c r="E5" s="503">
        <v>-23.367814293980643</v>
      </c>
      <c r="F5" s="504">
        <v>43.213361883805995</v>
      </c>
      <c r="G5" s="503">
        <v>-8.7644975714736173</v>
      </c>
      <c r="H5" s="575">
        <v>5.6856144260880654</v>
      </c>
    </row>
    <row r="6" spans="1:8" ht="15" x14ac:dyDescent="0.25">
      <c r="A6" s="501" t="s">
        <v>521</v>
      </c>
      <c r="B6" s="574">
        <v>0</v>
      </c>
      <c r="C6" s="517">
        <v>-100</v>
      </c>
      <c r="D6" s="505">
        <v>249.52399999999997</v>
      </c>
      <c r="E6" s="517">
        <v>205.71428571428564</v>
      </c>
      <c r="F6" s="507">
        <v>372.53699999999998</v>
      </c>
      <c r="G6" s="506">
        <v>47.235023041474648</v>
      </c>
      <c r="H6" s="576">
        <v>49.014972432527131</v>
      </c>
    </row>
    <row r="7" spans="1:8" ht="15" x14ac:dyDescent="0.25">
      <c r="A7" s="501" t="s">
        <v>531</v>
      </c>
      <c r="B7" s="574">
        <v>39.128320000000002</v>
      </c>
      <c r="C7" s="517">
        <v>37.136352261742957</v>
      </c>
      <c r="D7" s="584">
        <v>161.73348999999999</v>
      </c>
      <c r="E7" s="508">
        <v>17.767132953187595</v>
      </c>
      <c r="F7" s="507">
        <v>344.29698999999994</v>
      </c>
      <c r="G7" s="508">
        <v>15.729781136364773</v>
      </c>
      <c r="H7" s="576">
        <v>45.299413141384797</v>
      </c>
    </row>
    <row r="8" spans="1:8" x14ac:dyDescent="0.2">
      <c r="A8" s="509" t="s">
        <v>186</v>
      </c>
      <c r="B8" s="510">
        <v>39.522350109290002</v>
      </c>
      <c r="C8" s="511">
        <v>-29.3557584039755</v>
      </c>
      <c r="D8" s="512">
        <v>421.58690791982207</v>
      </c>
      <c r="E8" s="511">
        <v>81.380348575412611</v>
      </c>
      <c r="F8" s="512">
        <v>760.04735188380596</v>
      </c>
      <c r="G8" s="511">
        <v>27.122154888494549</v>
      </c>
      <c r="H8" s="511">
        <v>100</v>
      </c>
    </row>
    <row r="9" spans="1:8" x14ac:dyDescent="0.2">
      <c r="A9" s="557" t="s">
        <v>245</v>
      </c>
      <c r="B9" s="497">
        <f>B8/'Consumo de gas natural'!B8*100</f>
        <v>0.16226860232711857</v>
      </c>
      <c r="C9" s="75"/>
      <c r="D9" s="97">
        <f>D8/'Consumo de gas natural'!D8*100</f>
        <v>0.30831806535216566</v>
      </c>
      <c r="E9" s="75"/>
      <c r="F9" s="97">
        <f>F8/'Consumo de gas natural'!F8*100</f>
        <v>0.24123820818858044</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0" priority="1" operator="equal">
      <formula>0</formula>
    </cfRule>
    <cfRule type="cellIs" dxfId="9" priority="2" operator="between">
      <formula>-0.49</formula>
      <formula>0.49</formula>
    </cfRule>
  </conditionalFormatting>
  <conditionalFormatting sqref="B18:B23">
    <cfRule type="cellIs" dxfId="8" priority="29" operator="between">
      <formula>0.00001</formula>
      <formula>0.499</formula>
    </cfRule>
  </conditionalFormatting>
  <conditionalFormatting sqref="B6:E6">
    <cfRule type="cellIs" dxfId="7" priority="14" operator="equal">
      <formula>0</formula>
    </cfRule>
    <cfRule type="cellIs" dxfId="6"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30785.011800109289</v>
      </c>
      <c r="C4" s="232"/>
      <c r="D4" s="145" t="s">
        <v>348</v>
      </c>
      <c r="E4" s="171">
        <v>3809.8222700000015</v>
      </c>
    </row>
    <row r="5" spans="1:5" x14ac:dyDescent="0.2">
      <c r="A5" s="18" t="s">
        <v>349</v>
      </c>
      <c r="B5" s="233">
        <v>39.522350109290002</v>
      </c>
      <c r="C5" s="232"/>
      <c r="D5" s="18" t="s">
        <v>350</v>
      </c>
      <c r="E5" s="234">
        <v>3809.8222700000015</v>
      </c>
    </row>
    <row r="6" spans="1:5" x14ac:dyDescent="0.2">
      <c r="A6" s="18" t="s">
        <v>351</v>
      </c>
      <c r="B6" s="233">
        <v>21580.165109999998</v>
      </c>
      <c r="C6" s="232"/>
      <c r="D6" s="145" t="s">
        <v>353</v>
      </c>
      <c r="E6" s="171">
        <v>24356.129000000001</v>
      </c>
    </row>
    <row r="7" spans="1:5" x14ac:dyDescent="0.2">
      <c r="A7" s="18" t="s">
        <v>352</v>
      </c>
      <c r="B7" s="233">
        <v>9165.3243399999992</v>
      </c>
      <c r="C7" s="232"/>
      <c r="D7" s="18" t="s">
        <v>354</v>
      </c>
      <c r="E7" s="234">
        <v>16229.041999999999</v>
      </c>
    </row>
    <row r="8" spans="1:5" x14ac:dyDescent="0.2">
      <c r="A8" s="439"/>
      <c r="B8" s="440"/>
      <c r="C8" s="232"/>
      <c r="D8" s="18" t="s">
        <v>355</v>
      </c>
      <c r="E8" s="234">
        <v>7198.125</v>
      </c>
    </row>
    <row r="9" spans="1:5" x14ac:dyDescent="0.2">
      <c r="A9" s="145" t="s">
        <v>253</v>
      </c>
      <c r="B9" s="171">
        <v>-2535</v>
      </c>
      <c r="C9" s="232"/>
      <c r="D9" s="18" t="s">
        <v>356</v>
      </c>
      <c r="E9" s="234">
        <v>928.96199999999999</v>
      </c>
    </row>
    <row r="10" spans="1:5" x14ac:dyDescent="0.2">
      <c r="A10" s="18"/>
      <c r="B10" s="233"/>
      <c r="C10" s="232"/>
      <c r="D10" s="145" t="s">
        <v>357</v>
      </c>
      <c r="E10" s="171">
        <v>84.060530109286447</v>
      </c>
    </row>
    <row r="11" spans="1:5" x14ac:dyDescent="0.2">
      <c r="A11" s="173" t="s">
        <v>114</v>
      </c>
      <c r="B11" s="174">
        <v>28250.011800109289</v>
      </c>
      <c r="C11" s="232"/>
      <c r="D11" s="173" t="s">
        <v>114</v>
      </c>
      <c r="E11" s="174">
        <v>28250.011800109289</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topLeftCell="A78" workbookViewId="0">
      <selection sqref="A1:E2"/>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7" t="s">
        <v>488</v>
      </c>
      <c r="B1" s="777"/>
      <c r="C1" s="777"/>
      <c r="D1" s="777"/>
      <c r="E1" s="777"/>
      <c r="F1" s="191"/>
    </row>
    <row r="2" spans="1:8" x14ac:dyDescent="0.2">
      <c r="A2" s="778"/>
      <c r="B2" s="778"/>
      <c r="C2" s="778"/>
      <c r="D2" s="778"/>
      <c r="E2" s="778"/>
      <c r="H2" s="55" t="s">
        <v>358</v>
      </c>
    </row>
    <row r="3" spans="1:8" x14ac:dyDescent="0.2">
      <c r="A3" s="56"/>
      <c r="B3" s="56"/>
      <c r="C3" s="621" t="s">
        <v>487</v>
      </c>
      <c r="D3" s="621" t="s">
        <v>577</v>
      </c>
      <c r="E3" s="621" t="s">
        <v>606</v>
      </c>
      <c r="F3" s="621" t="s">
        <v>577</v>
      </c>
      <c r="G3" s="621" t="s">
        <v>605</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626</v>
      </c>
      <c r="C5" s="235">
        <v>7.9797079999999987</v>
      </c>
      <c r="D5" s="441">
        <v>-4.4293381701235424</v>
      </c>
      <c r="E5" s="235">
        <v>6.0964640000000001</v>
      </c>
      <c r="F5" s="441">
        <v>-5.7193391371777569</v>
      </c>
      <c r="G5" s="235" t="s">
        <v>142</v>
      </c>
      <c r="H5" s="441" t="s">
        <v>142</v>
      </c>
    </row>
    <row r="6" spans="1:8" ht="15" x14ac:dyDescent="0.25">
      <c r="A6" s="662" t="s">
        <v>505</v>
      </c>
      <c r="B6" s="18" t="s">
        <v>625</v>
      </c>
      <c r="C6" s="235">
        <v>7.7840267999999995</v>
      </c>
      <c r="D6" s="441">
        <v>-2.452235094316725</v>
      </c>
      <c r="E6" s="235">
        <v>5.7697397999999991</v>
      </c>
      <c r="F6" s="441">
        <v>-5.3592410288980794</v>
      </c>
      <c r="G6" s="235" t="s">
        <v>142</v>
      </c>
      <c r="H6" s="441" t="s">
        <v>142</v>
      </c>
    </row>
    <row r="7" spans="1:8" ht="15" x14ac:dyDescent="0.25">
      <c r="A7" s="634">
        <v>2021</v>
      </c>
      <c r="B7" s="557" t="s">
        <v>505</v>
      </c>
      <c r="C7" s="625" t="s">
        <v>505</v>
      </c>
      <c r="D7" s="625" t="s">
        <v>505</v>
      </c>
      <c r="E7" s="625" t="s">
        <v>505</v>
      </c>
      <c r="F7" s="625" t="s">
        <v>505</v>
      </c>
      <c r="G7" s="625" t="s">
        <v>505</v>
      </c>
      <c r="H7" s="625" t="s">
        <v>505</v>
      </c>
    </row>
    <row r="8" spans="1:8" ht="15" x14ac:dyDescent="0.25">
      <c r="A8" s="662" t="s">
        <v>505</v>
      </c>
      <c r="B8" s="18" t="s">
        <v>623</v>
      </c>
      <c r="C8" s="235">
        <v>8.1517022399999988</v>
      </c>
      <c r="D8" s="441">
        <v>4.7234606129567709</v>
      </c>
      <c r="E8" s="235">
        <v>6.1374152400000002</v>
      </c>
      <c r="F8" s="441">
        <v>6.3724787034590564</v>
      </c>
      <c r="G8" s="235" t="s">
        <v>142</v>
      </c>
      <c r="H8" s="441" t="s">
        <v>142</v>
      </c>
    </row>
    <row r="9" spans="1:8" ht="15" x14ac:dyDescent="0.25">
      <c r="A9" s="662" t="s">
        <v>505</v>
      </c>
      <c r="B9" s="18" t="s">
        <v>626</v>
      </c>
      <c r="C9" s="235">
        <v>8.3919162799999985</v>
      </c>
      <c r="D9" s="441">
        <v>2.9467960547096692</v>
      </c>
      <c r="E9" s="235">
        <v>6.3776292799999998</v>
      </c>
      <c r="F9" s="441">
        <v>3.9139284308877831</v>
      </c>
      <c r="G9" s="235" t="s">
        <v>142</v>
      </c>
      <c r="H9" s="441" t="s">
        <v>142</v>
      </c>
    </row>
    <row r="10" spans="1:8" ht="15" x14ac:dyDescent="0.25">
      <c r="A10" s="662" t="s">
        <v>505</v>
      </c>
      <c r="B10" s="18" t="s">
        <v>625</v>
      </c>
      <c r="C10" s="235">
        <v>8.3238000000000003</v>
      </c>
      <c r="D10" s="441">
        <v>-0.81</v>
      </c>
      <c r="E10" s="235">
        <v>7.1341999999999999</v>
      </c>
      <c r="F10" s="441">
        <v>11.86</v>
      </c>
      <c r="G10" s="235">
        <v>6.7427999999999999</v>
      </c>
      <c r="H10" s="441" t="s">
        <v>142</v>
      </c>
    </row>
    <row r="11" spans="1:8" s="1" customFormat="1" ht="15" x14ac:dyDescent="0.25">
      <c r="A11" s="634">
        <v>2022</v>
      </c>
      <c r="B11" s="557" t="s">
        <v>505</v>
      </c>
      <c r="C11" s="625" t="s">
        <v>505</v>
      </c>
      <c r="D11" s="625" t="s">
        <v>505</v>
      </c>
      <c r="E11" s="625" t="s">
        <v>505</v>
      </c>
      <c r="F11" s="625" t="s">
        <v>505</v>
      </c>
      <c r="G11" s="625" t="s">
        <v>505</v>
      </c>
      <c r="H11" s="625" t="s">
        <v>505</v>
      </c>
    </row>
    <row r="12" spans="1:8" s="1" customFormat="1" ht="15" x14ac:dyDescent="0.25">
      <c r="A12" s="662" t="s">
        <v>505</v>
      </c>
      <c r="B12" s="18" t="s">
        <v>623</v>
      </c>
      <c r="C12" s="235">
        <v>8.7993390099999989</v>
      </c>
      <c r="D12" s="441">
        <v>5.712735698136596</v>
      </c>
      <c r="E12" s="235">
        <v>7.6110379399999983</v>
      </c>
      <c r="F12" s="441">
        <v>6.6834530348602481</v>
      </c>
      <c r="G12" s="235">
        <v>7.2198340499999993</v>
      </c>
      <c r="H12" s="441">
        <v>7.0746595149630291</v>
      </c>
    </row>
    <row r="13" spans="1:8" s="1" customFormat="1" ht="15" x14ac:dyDescent="0.25">
      <c r="A13" s="662" t="s">
        <v>505</v>
      </c>
      <c r="B13" s="18" t="s">
        <v>624</v>
      </c>
      <c r="C13" s="235">
        <v>9.3430694499999998</v>
      </c>
      <c r="D13" s="441">
        <v>6.1792191365974087</v>
      </c>
      <c r="E13" s="235">
        <v>8.154769589999999</v>
      </c>
      <c r="F13" s="441">
        <v>7.1439881693718217</v>
      </c>
      <c r="G13" s="235">
        <v>7.7635644899999985</v>
      </c>
      <c r="H13" s="441">
        <v>7.5310656205456574</v>
      </c>
    </row>
    <row r="14" spans="1:8" s="1" customFormat="1" ht="15" x14ac:dyDescent="0.25">
      <c r="A14" s="662" t="s">
        <v>505</v>
      </c>
      <c r="B14" s="18" t="s">
        <v>626</v>
      </c>
      <c r="C14" s="235">
        <v>9.9683611499999998</v>
      </c>
      <c r="D14" s="441">
        <v>6.692572535677769</v>
      </c>
      <c r="E14" s="235">
        <v>8.780061289999999</v>
      </c>
      <c r="F14" s="441">
        <v>7.6678034014201994</v>
      </c>
      <c r="G14" s="235">
        <v>8.3888561899999985</v>
      </c>
      <c r="H14" s="441">
        <v>8.0541831114485927</v>
      </c>
    </row>
    <row r="15" spans="1:8" s="1" customFormat="1" ht="15" x14ac:dyDescent="0.25">
      <c r="A15" s="690" t="s">
        <v>505</v>
      </c>
      <c r="B15" s="439" t="s">
        <v>625</v>
      </c>
      <c r="C15" s="691">
        <v>9.0315361499999991</v>
      </c>
      <c r="D15" s="692">
        <v>-9.3979841410541258</v>
      </c>
      <c r="E15" s="691">
        <v>8.1181600500000002</v>
      </c>
      <c r="F15" s="692">
        <v>-7.5386858717474725</v>
      </c>
      <c r="G15" s="691">
        <v>7.8286649000000006</v>
      </c>
      <c r="H15" s="692">
        <v>-6.6778029961674434</v>
      </c>
    </row>
    <row r="16" spans="1:8" s="1" customFormat="1" ht="15" x14ac:dyDescent="0.25">
      <c r="A16" s="634">
        <v>2023</v>
      </c>
      <c r="B16" s="557" t="s">
        <v>505</v>
      </c>
      <c r="C16" s="625" t="s">
        <v>505</v>
      </c>
      <c r="D16" s="625" t="s">
        <v>505</v>
      </c>
      <c r="E16" s="625" t="s">
        <v>505</v>
      </c>
      <c r="F16" s="625" t="s">
        <v>505</v>
      </c>
      <c r="G16" s="625" t="s">
        <v>505</v>
      </c>
      <c r="H16" s="625" t="s">
        <v>505</v>
      </c>
    </row>
    <row r="17" spans="1:8" s="1" customFormat="1" ht="15" x14ac:dyDescent="0.25">
      <c r="A17" s="662" t="s">
        <v>505</v>
      </c>
      <c r="B17" s="18" t="s">
        <v>623</v>
      </c>
      <c r="C17" s="235">
        <v>9.7491355500000001</v>
      </c>
      <c r="D17" s="441">
        <v>7.9454855528646817</v>
      </c>
      <c r="E17" s="235">
        <v>8.8357594499999994</v>
      </c>
      <c r="F17" s="441">
        <v>8.839434004506959</v>
      </c>
      <c r="G17" s="235">
        <v>8.5462643000000007</v>
      </c>
      <c r="H17" s="441">
        <v>9.1663062497412557</v>
      </c>
    </row>
    <row r="18" spans="1:8" s="1" customFormat="1" ht="15" x14ac:dyDescent="0.25">
      <c r="A18" s="662" t="s">
        <v>505</v>
      </c>
      <c r="B18" s="18" t="s">
        <v>624</v>
      </c>
      <c r="C18" s="235">
        <v>7.0454401499999992</v>
      </c>
      <c r="D18" s="441">
        <v>-27.732668051784355</v>
      </c>
      <c r="E18" s="235">
        <v>6.1357264500000008</v>
      </c>
      <c r="F18" s="441">
        <v>-30.558018416854917</v>
      </c>
      <c r="G18" s="235">
        <v>5.8467167500000006</v>
      </c>
      <c r="H18" s="441">
        <v>-31.58745687282337</v>
      </c>
    </row>
    <row r="19" spans="1:8" s="1" customFormat="1" ht="15" x14ac:dyDescent="0.25">
      <c r="A19" s="662" t="s">
        <v>505</v>
      </c>
      <c r="B19" s="18" t="s">
        <v>626</v>
      </c>
      <c r="C19" s="235">
        <v>6.8701930500000001</v>
      </c>
      <c r="D19" s="441">
        <v>-2.4873832758340741</v>
      </c>
      <c r="E19" s="235">
        <v>5.9604793500000008</v>
      </c>
      <c r="F19" s="441">
        <v>-2.8561752455571088</v>
      </c>
      <c r="G19" s="235">
        <v>5.6714696499999997</v>
      </c>
      <c r="H19" s="441">
        <v>-2.9973591588817921</v>
      </c>
    </row>
    <row r="20" spans="1:8" s="1" customFormat="1" ht="15" x14ac:dyDescent="0.25">
      <c r="A20" s="690" t="s">
        <v>505</v>
      </c>
      <c r="B20" s="439" t="s">
        <v>625</v>
      </c>
      <c r="C20" s="691">
        <v>6.7687525499999994</v>
      </c>
      <c r="D20" s="692">
        <v>-1.4765305612482127</v>
      </c>
      <c r="E20" s="691">
        <v>5.9630581500000011</v>
      </c>
      <c r="F20" s="692">
        <v>4.3264976666687285E-2</v>
      </c>
      <c r="G20" s="691">
        <v>5.6023470999999994</v>
      </c>
      <c r="H20" s="692">
        <v>-1.2187766886842168</v>
      </c>
    </row>
    <row r="21" spans="1:8" s="1" customFormat="1" ht="15" x14ac:dyDescent="0.25">
      <c r="A21" s="634">
        <v>2024</v>
      </c>
      <c r="B21" s="557" t="s">
        <v>505</v>
      </c>
      <c r="C21" s="625" t="s">
        <v>505</v>
      </c>
      <c r="D21" s="625" t="s">
        <v>505</v>
      </c>
      <c r="E21" s="625" t="s">
        <v>505</v>
      </c>
      <c r="F21" s="625" t="s">
        <v>505</v>
      </c>
      <c r="G21" s="625" t="s">
        <v>505</v>
      </c>
      <c r="H21" s="625" t="s">
        <v>505</v>
      </c>
    </row>
    <row r="22" spans="1:8" s="1" customFormat="1" ht="15" x14ac:dyDescent="0.25">
      <c r="A22" s="662" t="s">
        <v>505</v>
      </c>
      <c r="B22" s="18" t="s">
        <v>623</v>
      </c>
      <c r="C22" s="235">
        <v>7.5682376000000007</v>
      </c>
      <c r="D22" s="441">
        <v>11.811409031343617</v>
      </c>
      <c r="E22" s="235">
        <v>6.7241779000000017</v>
      </c>
      <c r="F22" s="441">
        <v>12.763916280105375</v>
      </c>
      <c r="G22" s="235">
        <v>6.3462890333333348</v>
      </c>
      <c r="H22" s="441">
        <v>13.279111773230465</v>
      </c>
    </row>
    <row r="23" spans="1:8" s="1" customFormat="1" ht="15" x14ac:dyDescent="0.25">
      <c r="A23" s="662" t="s">
        <v>505</v>
      </c>
      <c r="B23" s="18" t="s">
        <v>624</v>
      </c>
      <c r="C23" s="235">
        <v>7.4591914099999999</v>
      </c>
      <c r="D23" s="441">
        <v>-1.4408399387461199</v>
      </c>
      <c r="E23" s="235">
        <v>6.5307245300000005</v>
      </c>
      <c r="F23" s="441">
        <v>-2.8769817348229458</v>
      </c>
      <c r="G23" s="235">
        <v>6.1150479866666672</v>
      </c>
      <c r="H23" s="441">
        <v>-3.6437206917632343</v>
      </c>
    </row>
    <row r="24" spans="1:8" s="1" customFormat="1" ht="15" x14ac:dyDescent="0.25">
      <c r="A24" s="690" t="s">
        <v>505</v>
      </c>
      <c r="B24" s="439" t="s">
        <v>625</v>
      </c>
      <c r="C24" s="691">
        <v>8.0511863299999984</v>
      </c>
      <c r="D24" s="692">
        <v>7.9364489722887877</v>
      </c>
      <c r="E24" s="691">
        <v>7.37479028</v>
      </c>
      <c r="F24" s="692">
        <v>12.924534576870284</v>
      </c>
      <c r="G24" s="691">
        <v>6.9587999433333332</v>
      </c>
      <c r="H24" s="692">
        <v>13.797961332542183</v>
      </c>
    </row>
    <row r="25" spans="1:8" s="1" customFormat="1" ht="15" x14ac:dyDescent="0.25">
      <c r="A25" s="634">
        <v>2025</v>
      </c>
      <c r="B25" s="557" t="s">
        <v>505</v>
      </c>
      <c r="C25" s="625" t="s">
        <v>505</v>
      </c>
      <c r="D25" s="625" t="s">
        <v>505</v>
      </c>
      <c r="E25" s="625" t="s">
        <v>505</v>
      </c>
      <c r="F25" s="625" t="s">
        <v>505</v>
      </c>
      <c r="G25" s="625" t="s">
        <v>505</v>
      </c>
      <c r="H25" s="625" t="s">
        <v>505</v>
      </c>
    </row>
    <row r="26" spans="1:8" s="1" customFormat="1" ht="15" x14ac:dyDescent="0.25">
      <c r="A26" s="745" t="s">
        <v>505</v>
      </c>
      <c r="B26" s="551" t="s">
        <v>623</v>
      </c>
      <c r="C26" s="746">
        <v>8.8194020200000001</v>
      </c>
      <c r="D26" s="441">
        <v>9.5416458955558898</v>
      </c>
      <c r="E26" s="235">
        <v>8.1430059700000008</v>
      </c>
      <c r="F26" s="441">
        <v>10.416780150119751</v>
      </c>
      <c r="G26" s="235">
        <v>7.7270156333333322</v>
      </c>
      <c r="H26" s="441">
        <v>11.039485202272047</v>
      </c>
    </row>
    <row r="27" spans="1:8" s="1" customFormat="1" ht="15" x14ac:dyDescent="0.25">
      <c r="A27" s="690" t="s">
        <v>505</v>
      </c>
      <c r="B27" s="439" t="s">
        <v>624</v>
      </c>
      <c r="C27" s="691">
        <v>7.1558540900000001</v>
      </c>
      <c r="D27" s="692">
        <v>-18.862366475952982</v>
      </c>
      <c r="E27" s="691">
        <v>6.4794592499999997</v>
      </c>
      <c r="F27" s="692">
        <v>-20.429147738915397</v>
      </c>
      <c r="G27" s="691">
        <v>6.063467703333334</v>
      </c>
      <c r="H27" s="692">
        <v>-21.528983619803622</v>
      </c>
    </row>
    <row r="28" spans="1:8" s="1" customFormat="1" x14ac:dyDescent="0.2">
      <c r="A28" s="80" t="s">
        <v>255</v>
      </c>
      <c r="H28" s="161" t="s">
        <v>565</v>
      </c>
    </row>
    <row r="29" spans="1:8" s="1" customFormat="1" x14ac:dyDescent="0.2">
      <c r="A29" s="80" t="s">
        <v>674</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87">
        <f>INDICE!A3</f>
        <v>45808</v>
      </c>
      <c r="C3" s="788"/>
      <c r="D3" s="788" t="s">
        <v>115</v>
      </c>
      <c r="E3" s="788"/>
      <c r="F3" s="788" t="s">
        <v>116</v>
      </c>
      <c r="G3" s="788"/>
      <c r="H3" s="788"/>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133.82657999999995</v>
      </c>
      <c r="C5" s="72">
        <v>-20.289172517567916</v>
      </c>
      <c r="D5" s="71">
        <v>849.89294999999981</v>
      </c>
      <c r="E5" s="329">
        <v>-14.026346212008251</v>
      </c>
      <c r="F5" s="71">
        <v>1998.3513600000003</v>
      </c>
      <c r="G5" s="72">
        <v>-7.398840791920243</v>
      </c>
      <c r="H5" s="303">
        <v>3.3576910386745999</v>
      </c>
      <c r="I5"/>
    </row>
    <row r="6" spans="1:9" ht="14.25" x14ac:dyDescent="0.2">
      <c r="A6" s="3" t="s">
        <v>48</v>
      </c>
      <c r="B6" s="301">
        <v>592.28037000000018</v>
      </c>
      <c r="C6" s="59">
        <v>6.4136154579999358</v>
      </c>
      <c r="D6" s="58">
        <v>2697.7843800000005</v>
      </c>
      <c r="E6" s="59">
        <v>6.2534068153664428</v>
      </c>
      <c r="F6" s="58">
        <v>6681.0365699999984</v>
      </c>
      <c r="G6" s="59">
        <v>6.6264933881522659</v>
      </c>
      <c r="H6" s="304">
        <v>11.225681864147392</v>
      </c>
      <c r="I6"/>
    </row>
    <row r="7" spans="1:9" ht="14.25" x14ac:dyDescent="0.2">
      <c r="A7" s="3" t="s">
        <v>49</v>
      </c>
      <c r="B7" s="301">
        <v>664.00127999999972</v>
      </c>
      <c r="C7" s="59">
        <v>2.6482660522911434</v>
      </c>
      <c r="D7" s="58">
        <v>2909.8721799999998</v>
      </c>
      <c r="E7" s="59">
        <v>4.9225993991579324</v>
      </c>
      <c r="F7" s="58">
        <v>7525.9431599999998</v>
      </c>
      <c r="G7" s="59">
        <v>8.1232917053552747</v>
      </c>
      <c r="H7" s="304">
        <v>12.645319742923686</v>
      </c>
      <c r="I7"/>
    </row>
    <row r="8" spans="1:9" ht="14.25" x14ac:dyDescent="0.2">
      <c r="A8" s="3" t="s">
        <v>122</v>
      </c>
      <c r="B8" s="301">
        <v>2629.1093700000006</v>
      </c>
      <c r="C8" s="59">
        <v>3.4387646426844136</v>
      </c>
      <c r="D8" s="58">
        <v>12641.295350000004</v>
      </c>
      <c r="E8" s="59">
        <v>1.0187458138952812</v>
      </c>
      <c r="F8" s="58">
        <v>29943.014629999998</v>
      </c>
      <c r="G8" s="240">
        <v>0.49601038098608474</v>
      </c>
      <c r="H8" s="304">
        <v>50.311168449402921</v>
      </c>
      <c r="I8"/>
    </row>
    <row r="9" spans="1:9" ht="14.25" x14ac:dyDescent="0.2">
      <c r="A9" s="3" t="s">
        <v>123</v>
      </c>
      <c r="B9" s="301">
        <v>579.16223000000014</v>
      </c>
      <c r="C9" s="59">
        <v>-21.495192554678042</v>
      </c>
      <c r="D9" s="58">
        <v>3292.1243899999999</v>
      </c>
      <c r="E9" s="59">
        <v>-9.5910006371726162</v>
      </c>
      <c r="F9" s="58">
        <v>8211.3651799999989</v>
      </c>
      <c r="G9" s="73">
        <v>-1.3697469306143306</v>
      </c>
      <c r="H9" s="304">
        <v>13.796986772221395</v>
      </c>
      <c r="I9"/>
    </row>
    <row r="10" spans="1:9" ht="14.25" x14ac:dyDescent="0.2">
      <c r="A10" s="3" t="s">
        <v>583</v>
      </c>
      <c r="B10" s="301">
        <v>350.988</v>
      </c>
      <c r="C10" s="329">
        <v>-6.3924663361398775</v>
      </c>
      <c r="D10" s="58">
        <v>2124.4325626171362</v>
      </c>
      <c r="E10" s="59">
        <v>12.841772838881912</v>
      </c>
      <c r="F10" s="58">
        <v>5155.9305626171363</v>
      </c>
      <c r="G10" s="59">
        <v>14.03964020444991</v>
      </c>
      <c r="H10" s="304">
        <v>8.6631521326299925</v>
      </c>
      <c r="I10"/>
    </row>
    <row r="11" spans="1:9" ht="14.25" x14ac:dyDescent="0.2">
      <c r="A11" s="60" t="s">
        <v>584</v>
      </c>
      <c r="B11" s="61">
        <v>4949.367830000001</v>
      </c>
      <c r="C11" s="62">
        <v>-1.5197763717542048</v>
      </c>
      <c r="D11" s="61">
        <v>24515.401812617143</v>
      </c>
      <c r="E11" s="62">
        <v>0.7257804527399504</v>
      </c>
      <c r="F11" s="61">
        <v>59515.641462617139</v>
      </c>
      <c r="G11" s="62">
        <v>2.5668878783950615</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32" priority="10" operator="equal">
      <formula>0</formula>
    </cfRule>
    <cfRule type="cellIs" dxfId="231" priority="11" operator="between">
      <formula>0</formula>
      <formula>0.5</formula>
    </cfRule>
  </conditionalFormatting>
  <conditionalFormatting sqref="E5">
    <cfRule type="cellIs" dxfId="230" priority="1" operator="equal">
      <formula>0</formula>
    </cfRule>
    <cfRule type="cellIs" dxfId="229" priority="2" operator="between">
      <formula>0</formula>
      <formula>0.5</formula>
    </cfRule>
  </conditionalFormatting>
  <conditionalFormatting sqref="G8">
    <cfRule type="cellIs" dxfId="228"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t="s">
        <v>505</v>
      </c>
      <c r="I3" s="145">
        <v>2025</v>
      </c>
      <c r="J3" s="145" t="s">
        <v>505</v>
      </c>
      <c r="K3" s="145" t="s">
        <v>505</v>
      </c>
      <c r="L3" s="145" t="s">
        <v>505</v>
      </c>
      <c r="M3" s="145" t="s">
        <v>505</v>
      </c>
    </row>
    <row r="4" spans="1:13" x14ac:dyDescent="0.2">
      <c r="B4" s="536">
        <v>45444</v>
      </c>
      <c r="C4" s="536">
        <v>45474</v>
      </c>
      <c r="D4" s="536">
        <v>45505</v>
      </c>
      <c r="E4" s="536">
        <v>45536</v>
      </c>
      <c r="F4" s="536">
        <v>45566</v>
      </c>
      <c r="G4" s="536">
        <v>45597</v>
      </c>
      <c r="H4" s="536">
        <v>45627</v>
      </c>
      <c r="I4" s="536">
        <v>45658</v>
      </c>
      <c r="J4" s="536">
        <v>45689</v>
      </c>
      <c r="K4" s="536">
        <v>45717</v>
      </c>
      <c r="L4" s="536">
        <v>45748</v>
      </c>
      <c r="M4" s="536">
        <v>45778</v>
      </c>
    </row>
    <row r="5" spans="1:13" x14ac:dyDescent="0.2">
      <c r="A5" s="551" t="s">
        <v>535</v>
      </c>
      <c r="B5" s="538">
        <v>2.5355263157894741</v>
      </c>
      <c r="C5" s="538">
        <v>2.0772380952380951</v>
      </c>
      <c r="D5" s="538">
        <v>1.9899090909090906</v>
      </c>
      <c r="E5" s="538">
        <v>2.2793000000000001</v>
      </c>
      <c r="F5" s="538">
        <v>2.191636363636364</v>
      </c>
      <c r="G5" s="538">
        <v>2.0973333333333333</v>
      </c>
      <c r="H5" s="538">
        <v>3.016285714285714</v>
      </c>
      <c r="I5" s="538">
        <v>4.1287142857142873</v>
      </c>
      <c r="J5" s="538">
        <v>4.1896315789473677</v>
      </c>
      <c r="K5" s="538">
        <v>4.1285238095238084</v>
      </c>
      <c r="L5" s="538">
        <v>3.4124761904761902</v>
      </c>
      <c r="M5" s="538">
        <v>3.1174285714285719</v>
      </c>
    </row>
    <row r="6" spans="1:13" x14ac:dyDescent="0.2">
      <c r="A6" s="18" t="s">
        <v>536</v>
      </c>
      <c r="B6" s="538">
        <v>81.691052631578941</v>
      </c>
      <c r="C6" s="538">
        <v>75.245652173913044</v>
      </c>
      <c r="D6" s="538">
        <v>84.390476190476178</v>
      </c>
      <c r="E6" s="538">
        <v>86.595238095238059</v>
      </c>
      <c r="F6" s="538">
        <v>98.830869565217398</v>
      </c>
      <c r="G6" s="538">
        <v>111.90714285714287</v>
      </c>
      <c r="H6" s="538">
        <v>111.27500000000001</v>
      </c>
      <c r="I6" s="538">
        <v>123.39590909090907</v>
      </c>
      <c r="J6" s="538">
        <v>123.16</v>
      </c>
      <c r="K6" s="538">
        <v>101.36190476190475</v>
      </c>
      <c r="L6" s="538">
        <v>85.169999999999987</v>
      </c>
      <c r="M6" s="538">
        <v>82.742499999999993</v>
      </c>
    </row>
    <row r="7" spans="1:13" x14ac:dyDescent="0.2">
      <c r="A7" s="513" t="s">
        <v>537</v>
      </c>
      <c r="B7" s="538">
        <v>34.263500000000001</v>
      </c>
      <c r="C7" s="538">
        <v>32.216086956521742</v>
      </c>
      <c r="D7" s="538">
        <v>37.829999999999991</v>
      </c>
      <c r="E7" s="538">
        <v>36.107142857142854</v>
      </c>
      <c r="F7" s="538">
        <v>40.032608695652165</v>
      </c>
      <c r="G7" s="538">
        <v>44.454761904761902</v>
      </c>
      <c r="H7" s="538">
        <v>44.948499999999996</v>
      </c>
      <c r="I7" s="538">
        <v>48.62409090909091</v>
      </c>
      <c r="J7" s="538">
        <v>50.355999999999995</v>
      </c>
      <c r="K7" s="538">
        <v>41.481904761904751</v>
      </c>
      <c r="L7" s="538">
        <v>35.152000000000001</v>
      </c>
      <c r="M7" s="577">
        <v>35.215000000000003</v>
      </c>
    </row>
    <row r="8" spans="1:13" x14ac:dyDescent="0.2">
      <c r="A8" s="439" t="s">
        <v>538</v>
      </c>
      <c r="B8" s="578">
        <v>34.541666666666664</v>
      </c>
      <c r="C8" s="578">
        <v>32.486451612903224</v>
      </c>
      <c r="D8" s="578">
        <v>38.609032258064509</v>
      </c>
      <c r="E8" s="578">
        <v>36.599000000000011</v>
      </c>
      <c r="F8" s="578">
        <v>40.457096774193545</v>
      </c>
      <c r="G8" s="578">
        <v>44.45066666666667</v>
      </c>
      <c r="H8" s="578">
        <v>46.332258064516118</v>
      </c>
      <c r="I8" s="578">
        <v>48.475483870967736</v>
      </c>
      <c r="J8" s="578">
        <v>50.096785714285737</v>
      </c>
      <c r="K8" s="578">
        <v>41.261612903225796</v>
      </c>
      <c r="L8" s="578">
        <v>33.475000000000001</v>
      </c>
      <c r="M8" s="578">
        <v>34.101290322580653</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29">
        <f>INDICE!A3</f>
        <v>45808</v>
      </c>
      <c r="C3" s="830">
        <v>41671</v>
      </c>
      <c r="D3" s="829">
        <f>DATE(YEAR(B3),MONTH(B3)-1,1)</f>
        <v>45748</v>
      </c>
      <c r="E3" s="830"/>
      <c r="F3" s="829">
        <f>DATE(YEAR(B3)-1,MONTH(B3),1)</f>
        <v>45413</v>
      </c>
      <c r="G3" s="830"/>
      <c r="H3" s="780" t="s">
        <v>417</v>
      </c>
      <c r="I3" s="78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45748</v>
      </c>
      <c r="I4" s="280">
        <f>F3</f>
        <v>45413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5986.9129999999996</v>
      </c>
      <c r="C5" s="444">
        <v>38.935586908686034</v>
      </c>
      <c r="D5" s="234">
        <v>5827.9369999999999</v>
      </c>
      <c r="E5" s="444">
        <v>38.092269127012877</v>
      </c>
      <c r="F5" s="234">
        <v>5762.22</v>
      </c>
      <c r="G5" s="444">
        <v>37.30948897793386</v>
      </c>
      <c r="H5" s="626">
        <v>2.7278263303120753</v>
      </c>
      <c r="I5" s="240">
        <v>3.8994172384948733</v>
      </c>
      <c r="K5" s="239"/>
    </row>
    <row r="6" spans="1:71" s="13" customFormat="1" ht="15" x14ac:dyDescent="0.2">
      <c r="A6" s="16" t="s">
        <v>117</v>
      </c>
      <c r="B6" s="234">
        <v>9389.5419999999995</v>
      </c>
      <c r="C6" s="444">
        <v>61.064413091313952</v>
      </c>
      <c r="D6" s="234">
        <v>9471.59</v>
      </c>
      <c r="E6" s="444">
        <v>61.907730872987123</v>
      </c>
      <c r="F6" s="234">
        <v>9682.1620000000003</v>
      </c>
      <c r="G6" s="444">
        <v>62.690511022066154</v>
      </c>
      <c r="H6" s="240">
        <v>-0.86625371241788007</v>
      </c>
      <c r="I6" s="240">
        <v>-3.0222588715206458</v>
      </c>
      <c r="K6" s="239"/>
    </row>
    <row r="7" spans="1:71" s="69" customFormat="1" ht="12.75" x14ac:dyDescent="0.2">
      <c r="A7" s="76" t="s">
        <v>114</v>
      </c>
      <c r="B7" s="77">
        <v>15376.455</v>
      </c>
      <c r="C7" s="78">
        <v>100</v>
      </c>
      <c r="D7" s="77">
        <v>15299.527</v>
      </c>
      <c r="E7" s="78">
        <v>100</v>
      </c>
      <c r="F7" s="77">
        <v>15444.382</v>
      </c>
      <c r="G7" s="78">
        <v>100</v>
      </c>
      <c r="H7" s="78">
        <v>0.50281293009908012</v>
      </c>
      <c r="I7" s="627">
        <v>-0.43981688616611325</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5"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29">
        <f>INDICE!A3</f>
        <v>45808</v>
      </c>
      <c r="C3" s="830">
        <v>41671</v>
      </c>
      <c r="D3" s="829">
        <f>DATE(YEAR(B3),MONTH(B3)-1,1)</f>
        <v>45748</v>
      </c>
      <c r="E3" s="830"/>
      <c r="F3" s="829">
        <f>DATE(YEAR(B3)-1,MONTH(B3),1)</f>
        <v>45413</v>
      </c>
      <c r="G3" s="830"/>
      <c r="H3" s="780" t="s">
        <v>417</v>
      </c>
      <c r="I3" s="78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45748</v>
      </c>
      <c r="I4" s="280">
        <f>F3</f>
        <v>45413</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5525.5320000000002</v>
      </c>
      <c r="C5" s="444">
        <v>37.874126169698471</v>
      </c>
      <c r="D5" s="234">
        <v>5525.5360000000001</v>
      </c>
      <c r="E5" s="444">
        <v>38.128812616628529</v>
      </c>
      <c r="F5" s="234">
        <v>5490.893</v>
      </c>
      <c r="G5" s="444">
        <v>35.712700646021197</v>
      </c>
      <c r="H5" s="394">
        <v>-7.2391167117640939E-5</v>
      </c>
      <c r="I5" s="437">
        <v>0.63084456389880705</v>
      </c>
      <c r="K5" s="239"/>
    </row>
    <row r="6" spans="1:71" s="13" customFormat="1" ht="15" x14ac:dyDescent="0.2">
      <c r="A6" s="16" t="s">
        <v>511</v>
      </c>
      <c r="B6" s="234">
        <v>9063.6679600000025</v>
      </c>
      <c r="C6" s="444">
        <v>62.125873830301529</v>
      </c>
      <c r="D6" s="234">
        <v>8966.2239599999957</v>
      </c>
      <c r="E6" s="444">
        <v>61.871187383371471</v>
      </c>
      <c r="F6" s="234">
        <v>9884.2897799999992</v>
      </c>
      <c r="G6" s="444">
        <v>64.287299353978796</v>
      </c>
      <c r="H6" s="394">
        <v>1.086789716994832</v>
      </c>
      <c r="I6" s="437">
        <v>-8.3022841121114599</v>
      </c>
      <c r="K6" s="239"/>
    </row>
    <row r="7" spans="1:71" s="69" customFormat="1" ht="12.75" x14ac:dyDescent="0.2">
      <c r="A7" s="76" t="s">
        <v>114</v>
      </c>
      <c r="B7" s="77">
        <v>14589.199960000002</v>
      </c>
      <c r="C7" s="78">
        <v>100</v>
      </c>
      <c r="D7" s="77">
        <v>14491.759959999996</v>
      </c>
      <c r="E7" s="78">
        <v>100</v>
      </c>
      <c r="F7" s="77">
        <v>15375.182779999999</v>
      </c>
      <c r="G7" s="78">
        <v>100</v>
      </c>
      <c r="H7" s="78">
        <v>0.67238210037261747</v>
      </c>
      <c r="I7" s="78">
        <v>-5.1120226097240424</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71"/>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4" priority="1" operator="between">
      <formula>-0.049</formula>
      <formula>0</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20" t="s">
        <v>498</v>
      </c>
      <c r="B1" s="820"/>
      <c r="C1" s="820"/>
      <c r="D1" s="820"/>
      <c r="E1" s="820"/>
      <c r="F1" s="820"/>
    </row>
    <row r="2" spans="1:9" x14ac:dyDescent="0.2">
      <c r="A2" s="821"/>
      <c r="B2" s="821"/>
      <c r="C2" s="821"/>
      <c r="D2" s="821"/>
      <c r="E2" s="821"/>
      <c r="F2" s="821"/>
      <c r="I2" s="161" t="s">
        <v>461</v>
      </c>
    </row>
    <row r="3" spans="1:9" x14ac:dyDescent="0.2">
      <c r="A3" s="248"/>
      <c r="B3" s="250"/>
      <c r="C3" s="250"/>
      <c r="D3" s="787">
        <f>INDICE!A3</f>
        <v>45808</v>
      </c>
      <c r="E3" s="787">
        <v>41671</v>
      </c>
      <c r="F3" s="787">
        <f>DATE(YEAR(D3),MONTH(D3)-1,1)</f>
        <v>45748</v>
      </c>
      <c r="G3" s="787"/>
      <c r="H3" s="791">
        <f>DATE(YEAR(D3)-1,MONTH(D3),1)</f>
        <v>45413</v>
      </c>
      <c r="I3" s="791"/>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105.93413363928406</v>
      </c>
      <c r="E5" s="447">
        <v>100</v>
      </c>
      <c r="F5" s="394">
        <v>105.14948728774665</v>
      </c>
      <c r="G5" s="447">
        <v>100</v>
      </c>
      <c r="H5" s="394">
        <v>104.89893032878551</v>
      </c>
      <c r="I5" s="447">
        <v>100</v>
      </c>
    </row>
    <row r="6" spans="1:9" x14ac:dyDescent="0.2">
      <c r="A6" s="579" t="s">
        <v>458</v>
      </c>
      <c r="B6" s="166"/>
      <c r="C6" s="166"/>
      <c r="D6" s="394">
        <v>62.942991463974288</v>
      </c>
      <c r="E6" s="447">
        <v>59.417101270022407</v>
      </c>
      <c r="F6" s="394">
        <v>62.158312069756761</v>
      </c>
      <c r="G6" s="447">
        <v>59.114232197497586</v>
      </c>
      <c r="H6" s="394">
        <v>66.78977006262582</v>
      </c>
      <c r="I6" s="447">
        <v>63.670592114987393</v>
      </c>
    </row>
    <row r="7" spans="1:9" x14ac:dyDescent="0.2">
      <c r="A7" s="579" t="s">
        <v>459</v>
      </c>
      <c r="B7" s="166"/>
      <c r="C7" s="166"/>
      <c r="D7" s="394">
        <v>42.991142175309768</v>
      </c>
      <c r="E7" s="447">
        <v>40.582898729977586</v>
      </c>
      <c r="F7" s="394">
        <v>42.991175217989905</v>
      </c>
      <c r="G7" s="447">
        <v>40.885767802502428</v>
      </c>
      <c r="H7" s="394">
        <v>38.109160266159691</v>
      </c>
      <c r="I7" s="447">
        <v>36.329407885012614</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20" t="s">
        <v>462</v>
      </c>
      <c r="B1" s="820"/>
      <c r="C1" s="820"/>
      <c r="D1" s="820"/>
      <c r="E1" s="249"/>
      <c r="F1" s="1"/>
      <c r="G1" s="1"/>
      <c r="H1" s="1"/>
      <c r="I1" s="1"/>
    </row>
    <row r="2" spans="1:40" ht="15" x14ac:dyDescent="0.2">
      <c r="A2" s="820"/>
      <c r="B2" s="820"/>
      <c r="C2" s="820"/>
      <c r="D2" s="820"/>
      <c r="E2" s="249"/>
      <c r="F2" s="1"/>
      <c r="G2" s="207"/>
      <c r="H2" s="244"/>
      <c r="I2" s="243" t="s">
        <v>151</v>
      </c>
    </row>
    <row r="3" spans="1:40" x14ac:dyDescent="0.2">
      <c r="A3" s="248"/>
      <c r="B3" s="829">
        <f>INDICE!A3</f>
        <v>45808</v>
      </c>
      <c r="C3" s="830">
        <v>41671</v>
      </c>
      <c r="D3" s="829">
        <f>DATE(YEAR(B3),MONTH(B3)-1,1)</f>
        <v>45748</v>
      </c>
      <c r="E3" s="830"/>
      <c r="F3" s="829">
        <f>DATE(YEAR(B3)-1,MONTH(B3),1)</f>
        <v>45413</v>
      </c>
      <c r="G3" s="830"/>
      <c r="H3" s="780" t="s">
        <v>417</v>
      </c>
      <c r="I3" s="780"/>
    </row>
    <row r="4" spans="1:40" x14ac:dyDescent="0.2">
      <c r="A4" s="214"/>
      <c r="B4" s="184" t="s">
        <v>47</v>
      </c>
      <c r="C4" s="184" t="s">
        <v>106</v>
      </c>
      <c r="D4" s="184" t="s">
        <v>47</v>
      </c>
      <c r="E4" s="184" t="s">
        <v>106</v>
      </c>
      <c r="F4" s="184" t="s">
        <v>47</v>
      </c>
      <c r="G4" s="184" t="s">
        <v>106</v>
      </c>
      <c r="H4" s="677">
        <f>D3</f>
        <v>45748</v>
      </c>
      <c r="I4" s="677">
        <f>F3</f>
        <v>45413</v>
      </c>
    </row>
    <row r="5" spans="1:40" x14ac:dyDescent="0.2">
      <c r="A5" s="539" t="s">
        <v>48</v>
      </c>
      <c r="B5" s="233">
        <v>576.59799999999996</v>
      </c>
      <c r="C5" s="240">
        <v>10.435158098803878</v>
      </c>
      <c r="D5" s="233">
        <v>576.60199999999998</v>
      </c>
      <c r="E5" s="240">
        <v>10.43522293583826</v>
      </c>
      <c r="F5" s="233">
        <v>531.50400000000002</v>
      </c>
      <c r="G5" s="240">
        <v>9.6797369753881561</v>
      </c>
      <c r="H5" s="394">
        <v>-6.9371941131301997E-4</v>
      </c>
      <c r="I5" s="394">
        <v>8.4842258948192182</v>
      </c>
    </row>
    <row r="6" spans="1:40" x14ac:dyDescent="0.2">
      <c r="A6" s="579" t="s">
        <v>49</v>
      </c>
      <c r="B6" s="233">
        <v>330.24</v>
      </c>
      <c r="C6" s="240">
        <v>5.9766190839180737</v>
      </c>
      <c r="D6" s="233">
        <v>330.24</v>
      </c>
      <c r="E6" s="240">
        <v>5.9766147573737642</v>
      </c>
      <c r="F6" s="233">
        <v>330.24</v>
      </c>
      <c r="G6" s="240">
        <v>6.0143222605139091</v>
      </c>
      <c r="H6" s="394">
        <v>0</v>
      </c>
      <c r="I6" s="394">
        <v>0</v>
      </c>
    </row>
    <row r="7" spans="1:40" x14ac:dyDescent="0.2">
      <c r="A7" s="579" t="s">
        <v>122</v>
      </c>
      <c r="B7" s="233">
        <v>2991.6170000000002</v>
      </c>
      <c r="C7" s="240">
        <v>54.141700744833251</v>
      </c>
      <c r="D7" s="233">
        <v>2991.6170000000002</v>
      </c>
      <c r="E7" s="240">
        <v>54.141661551024193</v>
      </c>
      <c r="F7" s="233">
        <v>2991.6170000000002</v>
      </c>
      <c r="G7" s="240">
        <v>54.483250720784405</v>
      </c>
      <c r="H7" s="394">
        <v>0</v>
      </c>
      <c r="I7" s="394">
        <v>0</v>
      </c>
    </row>
    <row r="8" spans="1:40" x14ac:dyDescent="0.2">
      <c r="A8" s="579" t="s">
        <v>123</v>
      </c>
      <c r="B8" s="233">
        <v>21</v>
      </c>
      <c r="C8" s="240">
        <v>0.38005390250205773</v>
      </c>
      <c r="D8" s="233">
        <v>21</v>
      </c>
      <c r="E8" s="240">
        <v>0.38005362737660198</v>
      </c>
      <c r="F8" s="233">
        <v>35</v>
      </c>
      <c r="G8" s="240">
        <v>0.63741908647646206</v>
      </c>
      <c r="H8" s="429">
        <v>0</v>
      </c>
      <c r="I8" s="394">
        <v>-40</v>
      </c>
    </row>
    <row r="9" spans="1:40" x14ac:dyDescent="0.2">
      <c r="A9" s="540" t="s">
        <v>362</v>
      </c>
      <c r="B9" s="440">
        <v>1606.077</v>
      </c>
      <c r="C9" s="445">
        <v>29.066468169942734</v>
      </c>
      <c r="D9" s="440">
        <v>1606.077</v>
      </c>
      <c r="E9" s="445">
        <v>29.066447128387185</v>
      </c>
      <c r="F9" s="440">
        <v>1602.5319999999999</v>
      </c>
      <c r="G9" s="445">
        <v>29.185270956837073</v>
      </c>
      <c r="H9" s="437">
        <v>0</v>
      </c>
      <c r="I9" s="394">
        <v>0.2212124313274289</v>
      </c>
    </row>
    <row r="10" spans="1:40" s="69" customFormat="1" x14ac:dyDescent="0.2">
      <c r="A10" s="76" t="s">
        <v>114</v>
      </c>
      <c r="B10" s="77">
        <v>5525.5320000000002</v>
      </c>
      <c r="C10" s="246">
        <v>100</v>
      </c>
      <c r="D10" s="77">
        <v>5525.5360000000001</v>
      </c>
      <c r="E10" s="246">
        <v>100</v>
      </c>
      <c r="F10" s="77">
        <v>5490.893</v>
      </c>
      <c r="G10" s="246">
        <v>100</v>
      </c>
      <c r="H10" s="627">
        <v>-7.2391167117640939E-5</v>
      </c>
      <c r="I10" s="78">
        <v>0.63084456389880705</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3" priority="1" operator="between">
      <formula>-0.049</formula>
      <formula>0</formula>
    </cfRule>
  </conditionalFormatting>
  <conditionalFormatting sqref="H6:H7">
    <cfRule type="cellIs" dxfId="2" priority="14" operator="equal">
      <formula>0</formula>
    </cfRule>
  </conditionalFormatting>
  <conditionalFormatting sqref="I5:I9">
    <cfRule type="cellIs" dxfId="1" priority="43"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sqref="A1:C2"/>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20" t="s">
        <v>40</v>
      </c>
      <c r="B1" s="820"/>
      <c r="C1" s="820"/>
      <c r="D1" s="11"/>
      <c r="E1" s="11"/>
      <c r="F1" s="11"/>
      <c r="G1" s="11"/>
      <c r="H1" s="11"/>
      <c r="I1" s="11"/>
      <c r="J1" s="11"/>
      <c r="K1" s="11"/>
      <c r="L1" s="11"/>
    </row>
    <row r="2" spans="1:47" x14ac:dyDescent="0.2">
      <c r="A2" s="820"/>
      <c r="B2" s="820"/>
      <c r="C2" s="820"/>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29">
        <f>INDICE!A3</f>
        <v>45808</v>
      </c>
      <c r="C4" s="830">
        <v>41671</v>
      </c>
      <c r="D4" s="829">
        <f>DATE(YEAR(B4),MONTH(B4)-1,1)</f>
        <v>45748</v>
      </c>
      <c r="E4" s="830"/>
      <c r="F4" s="829">
        <f>DATE(YEAR(B4)-1,MONTH(B4),1)</f>
        <v>45413</v>
      </c>
      <c r="G4" s="830"/>
      <c r="H4" s="780" t="s">
        <v>417</v>
      </c>
      <c r="I4" s="780"/>
      <c r="J4" s="11"/>
      <c r="K4" s="11"/>
      <c r="L4" s="11"/>
    </row>
    <row r="5" spans="1:47" x14ac:dyDescent="0.2">
      <c r="A5" s="253"/>
      <c r="B5" s="184" t="s">
        <v>54</v>
      </c>
      <c r="C5" s="184" t="s">
        <v>106</v>
      </c>
      <c r="D5" s="184" t="s">
        <v>54</v>
      </c>
      <c r="E5" s="184" t="s">
        <v>106</v>
      </c>
      <c r="F5" s="184" t="s">
        <v>54</v>
      </c>
      <c r="G5" s="184" t="s">
        <v>106</v>
      </c>
      <c r="H5" s="280">
        <f>D4</f>
        <v>45748</v>
      </c>
      <c r="I5" s="280">
        <f>F4</f>
        <v>45413</v>
      </c>
      <c r="J5" s="11"/>
      <c r="K5" s="11"/>
      <c r="L5" s="11"/>
    </row>
    <row r="6" spans="1:47" ht="15" customHeight="1" x14ac:dyDescent="0.2">
      <c r="A6" s="11" t="s">
        <v>367</v>
      </c>
      <c r="B6" s="223">
        <v>15671.161090000001</v>
      </c>
      <c r="C6" s="222">
        <v>37.333087203511838</v>
      </c>
      <c r="D6" s="223">
        <v>14594.88877</v>
      </c>
      <c r="E6" s="222">
        <v>37.003629996550735</v>
      </c>
      <c r="F6" s="223">
        <v>14484.810710000002</v>
      </c>
      <c r="G6" s="222">
        <v>31.345924816197478</v>
      </c>
      <c r="H6" s="222">
        <v>7.3743098488855559</v>
      </c>
      <c r="I6" s="222">
        <v>8.1903064096030533</v>
      </c>
      <c r="J6" s="11"/>
      <c r="K6" s="11"/>
      <c r="L6" s="11"/>
    </row>
    <row r="7" spans="1:47" x14ac:dyDescent="0.2">
      <c r="A7" s="252" t="s">
        <v>366</v>
      </c>
      <c r="B7" s="223">
        <v>26305.440000000002</v>
      </c>
      <c r="C7" s="222">
        <v>62.666912796488162</v>
      </c>
      <c r="D7" s="223">
        <v>24846.887000000002</v>
      </c>
      <c r="E7" s="222">
        <v>62.996370003449265</v>
      </c>
      <c r="F7" s="223">
        <v>31724.739000000001</v>
      </c>
      <c r="G7" s="222">
        <v>68.654075183802505</v>
      </c>
      <c r="H7" s="240">
        <v>5.8701639364319558</v>
      </c>
      <c r="I7" s="652">
        <v>-17.082249281861699</v>
      </c>
      <c r="J7" s="11"/>
      <c r="K7" s="11"/>
      <c r="L7" s="11"/>
    </row>
    <row r="8" spans="1:47" x14ac:dyDescent="0.2">
      <c r="A8" s="173" t="s">
        <v>114</v>
      </c>
      <c r="B8" s="174">
        <v>41976.601090000004</v>
      </c>
      <c r="C8" s="175">
        <v>100</v>
      </c>
      <c r="D8" s="174">
        <v>39441.77577</v>
      </c>
      <c r="E8" s="175">
        <v>100</v>
      </c>
      <c r="F8" s="174">
        <v>46209.549710000007</v>
      </c>
      <c r="G8" s="175">
        <v>100</v>
      </c>
      <c r="H8" s="78">
        <v>6.4267525244845318</v>
      </c>
      <c r="I8" s="78">
        <v>-9.160332975683529</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0"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31" t="s">
        <v>1</v>
      </c>
      <c r="B1" s="831"/>
      <c r="C1" s="831"/>
      <c r="D1" s="831"/>
      <c r="E1" s="255"/>
      <c r="F1" s="255"/>
      <c r="G1" s="256"/>
    </row>
    <row r="2" spans="1:7" x14ac:dyDescent="0.2">
      <c r="A2" s="831"/>
      <c r="B2" s="831"/>
      <c r="C2" s="831"/>
      <c r="D2" s="831"/>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2" t="s">
        <v>391</v>
      </c>
      <c r="B24" s="832"/>
      <c r="C24" s="832"/>
      <c r="D24" s="833" t="s">
        <v>392</v>
      </c>
      <c r="E24" s="833"/>
      <c r="F24" s="833"/>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616</v>
      </c>
      <c r="B30" s="684" t="s">
        <v>403</v>
      </c>
      <c r="C30" s="3"/>
      <c r="D30" s="255"/>
      <c r="E30" s="256"/>
      <c r="F30" s="261"/>
      <c r="G30" s="256"/>
    </row>
    <row r="31" spans="1:7" x14ac:dyDescent="0.2">
      <c r="A31" s="6" t="s">
        <v>617</v>
      </c>
      <c r="B31" s="684" t="s">
        <v>618</v>
      </c>
      <c r="C31" s="3"/>
      <c r="D31" s="255"/>
      <c r="E31" s="256"/>
      <c r="F31" s="261"/>
      <c r="G31" s="256"/>
    </row>
    <row r="32" spans="1:7" x14ac:dyDescent="0.2">
      <c r="A32" s="65" t="s">
        <v>615</v>
      </c>
      <c r="B32" s="272" t="s">
        <v>619</v>
      </c>
      <c r="C32" s="256"/>
      <c r="D32" s="256"/>
      <c r="E32" s="256"/>
      <c r="F32" s="256"/>
      <c r="G32" s="256"/>
    </row>
    <row r="33" spans="1:7" x14ac:dyDescent="0.2">
      <c r="A33" s="256" t="s">
        <v>613</v>
      </c>
      <c r="B33" s="684"/>
      <c r="C33" s="256"/>
      <c r="D33" s="256"/>
      <c r="E33" s="256"/>
      <c r="F33" s="256"/>
      <c r="G33" s="256"/>
    </row>
    <row r="34" spans="1:7" x14ac:dyDescent="0.2">
      <c r="A34" s="256" t="s">
        <v>614</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34" t="s">
        <v>660</v>
      </c>
      <c r="B50" s="834"/>
      <c r="C50" s="834"/>
      <c r="D50" s="834"/>
      <c r="E50" s="834"/>
      <c r="F50" s="834"/>
      <c r="G50" s="834"/>
    </row>
    <row r="51" spans="1:200" x14ac:dyDescent="0.2">
      <c r="A51" s="834"/>
      <c r="B51" s="834"/>
      <c r="C51" s="834"/>
      <c r="D51" s="834"/>
      <c r="E51" s="834"/>
      <c r="F51" s="834"/>
      <c r="G51" s="834"/>
    </row>
    <row r="52" spans="1:200" x14ac:dyDescent="0.2">
      <c r="A52" s="834"/>
      <c r="B52" s="834"/>
      <c r="C52" s="834"/>
      <c r="D52" s="834"/>
      <c r="E52" s="834"/>
      <c r="F52" s="834"/>
      <c r="G52" s="834"/>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628</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34" t="s">
        <v>600</v>
      </c>
      <c r="B59" s="834"/>
      <c r="C59" s="834"/>
      <c r="D59" s="834"/>
      <c r="E59" s="834"/>
      <c r="F59" s="834"/>
      <c r="G59" s="834"/>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34"/>
      <c r="B60" s="834"/>
      <c r="C60" s="834"/>
      <c r="D60" s="834"/>
      <c r="E60" s="834"/>
      <c r="F60" s="834"/>
      <c r="G60" s="834"/>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34"/>
      <c r="B61" s="834"/>
      <c r="C61" s="834"/>
      <c r="D61" s="834"/>
      <c r="E61" s="834"/>
      <c r="F61" s="834"/>
      <c r="G61" s="834"/>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34"/>
      <c r="B62" s="834"/>
      <c r="C62" s="834"/>
      <c r="D62" s="834"/>
      <c r="E62" s="834"/>
      <c r="F62" s="834"/>
      <c r="G62" s="834"/>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34"/>
      <c r="B63" s="834"/>
      <c r="C63" s="834"/>
      <c r="D63" s="834"/>
      <c r="E63" s="834"/>
      <c r="F63" s="834"/>
      <c r="G63" s="834"/>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-1.7685202756176181E-2</v>
      </c>
      <c r="D4" s="558">
        <v>3.2703359062357009</v>
      </c>
      <c r="Q4" s="559"/>
      <c r="R4" s="559"/>
    </row>
    <row r="5" spans="1:18" x14ac:dyDescent="0.2">
      <c r="A5" s="18" t="s">
        <v>127</v>
      </c>
      <c r="B5" s="558">
        <v>5.0950713791122322</v>
      </c>
      <c r="C5" s="558">
        <v>-5.5504666480959045E-2</v>
      </c>
      <c r="D5" s="558">
        <v>3.3735327673512949</v>
      </c>
    </row>
    <row r="6" spans="1:18" x14ac:dyDescent="0.2">
      <c r="A6" s="18" t="s">
        <v>128</v>
      </c>
      <c r="B6" s="558">
        <v>5.6259443320586966</v>
      </c>
      <c r="C6" s="558">
        <v>-0.97630393141531402</v>
      </c>
      <c r="D6" s="558">
        <v>4.0317812318752901</v>
      </c>
    </row>
    <row r="7" spans="1:18" x14ac:dyDescent="0.2">
      <c r="A7" s="18" t="s">
        <v>129</v>
      </c>
      <c r="B7" s="558">
        <v>3.8695992321937394</v>
      </c>
      <c r="C7" s="558">
        <v>0.3302195568605677</v>
      </c>
      <c r="D7" s="558">
        <v>3.1181930319601103</v>
      </c>
    </row>
    <row r="8" spans="1:18" x14ac:dyDescent="0.2">
      <c r="A8" s="18" t="s">
        <v>130</v>
      </c>
      <c r="B8" s="558">
        <v>1.9872307398936222</v>
      </c>
      <c r="C8" s="558">
        <v>1.1422379570373888</v>
      </c>
      <c r="D8" s="560">
        <v>2.5668878783950748</v>
      </c>
    </row>
    <row r="9" spans="1:18" x14ac:dyDescent="0.2">
      <c r="A9" s="18" t="s">
        <v>131</v>
      </c>
      <c r="B9" s="558">
        <v>1.2527981583727197</v>
      </c>
      <c r="C9" s="558">
        <v>1.1860636189492233</v>
      </c>
      <c r="D9" s="560" t="s">
        <v>505</v>
      </c>
    </row>
    <row r="10" spans="1:18" x14ac:dyDescent="0.2">
      <c r="A10" s="18" t="s">
        <v>132</v>
      </c>
      <c r="B10" s="558">
        <v>0.82198619484329738</v>
      </c>
      <c r="C10" s="558">
        <v>1.8002950410299281</v>
      </c>
      <c r="D10" s="558" t="s">
        <v>505</v>
      </c>
    </row>
    <row r="11" spans="1:18" x14ac:dyDescent="0.2">
      <c r="A11" s="18" t="s">
        <v>133</v>
      </c>
      <c r="B11" s="558">
        <v>-9.9790879261134072E-2</v>
      </c>
      <c r="C11" s="558">
        <v>2.7302996468425311</v>
      </c>
      <c r="D11" s="680" t="s">
        <v>505</v>
      </c>
    </row>
    <row r="12" spans="1:18" x14ac:dyDescent="0.2">
      <c r="A12" s="18" t="s">
        <v>134</v>
      </c>
      <c r="B12" s="558">
        <v>-0.81794051421251857</v>
      </c>
      <c r="C12" s="558">
        <v>3.4527318219817302</v>
      </c>
      <c r="D12" s="560" t="s">
        <v>505</v>
      </c>
    </row>
    <row r="13" spans="1:18" x14ac:dyDescent="0.2">
      <c r="A13" s="18" t="s">
        <v>135</v>
      </c>
      <c r="B13" s="558">
        <v>-0.84586516065760187</v>
      </c>
      <c r="C13" s="558">
        <v>3.9316328005085257</v>
      </c>
      <c r="D13" s="560" t="s">
        <v>505</v>
      </c>
    </row>
    <row r="14" spans="1:18" x14ac:dyDescent="0.2">
      <c r="A14" s="18" t="s">
        <v>136</v>
      </c>
      <c r="B14" s="558">
        <v>-0.21588420460718508</v>
      </c>
      <c r="C14" s="558">
        <v>3.509547769747662</v>
      </c>
      <c r="D14" s="558" t="s">
        <v>505</v>
      </c>
    </row>
    <row r="15" spans="1:18" x14ac:dyDescent="0.2">
      <c r="A15" s="439" t="s">
        <v>137</v>
      </c>
      <c r="B15" s="445">
        <v>-1.1229540220958201</v>
      </c>
      <c r="C15" s="445">
        <v>4.1402550586913405</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87">
        <f>INDICE!A3</f>
        <v>45808</v>
      </c>
      <c r="C3" s="788"/>
      <c r="D3" s="788" t="s">
        <v>115</v>
      </c>
      <c r="E3" s="788"/>
      <c r="F3" s="788" t="s">
        <v>116</v>
      </c>
      <c r="G3" s="788"/>
      <c r="H3" s="788"/>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53.777869999999979</v>
      </c>
      <c r="C5" s="315">
        <v>1.2736351387105709</v>
      </c>
      <c r="D5" s="314">
        <v>353.18991999999986</v>
      </c>
      <c r="E5" s="315">
        <v>4.0005151882629004</v>
      </c>
      <c r="F5" s="314">
        <v>721.13406999999995</v>
      </c>
      <c r="G5" s="315">
        <v>1.4912227961907425</v>
      </c>
      <c r="H5" s="320">
        <v>36.086450282697022</v>
      </c>
    </row>
    <row r="6" spans="1:8" x14ac:dyDescent="0.2">
      <c r="A6" s="313" t="s">
        <v>139</v>
      </c>
      <c r="B6" s="322">
        <v>31.241369999999989</v>
      </c>
      <c r="C6" s="315">
        <v>-3.2281476034374084</v>
      </c>
      <c r="D6" s="314">
        <v>251.81015000000002</v>
      </c>
      <c r="E6" s="315">
        <v>8.8646116467728913</v>
      </c>
      <c r="F6" s="314">
        <v>489.22876000000002</v>
      </c>
      <c r="G6" s="315">
        <v>4.5903797814309426</v>
      </c>
      <c r="H6" s="320">
        <v>24.481618687916821</v>
      </c>
    </row>
    <row r="7" spans="1:8" x14ac:dyDescent="0.2">
      <c r="A7" s="313" t="s">
        <v>140</v>
      </c>
      <c r="B7" s="322">
        <v>10.759599999999988</v>
      </c>
      <c r="C7" s="315">
        <v>-0.89593041088281578</v>
      </c>
      <c r="D7" s="314">
        <v>51.409899999999993</v>
      </c>
      <c r="E7" s="315">
        <v>4.5739655273418185</v>
      </c>
      <c r="F7" s="314">
        <v>125.37443999999999</v>
      </c>
      <c r="G7" s="315">
        <v>6.6422127785968206</v>
      </c>
      <c r="H7" s="320">
        <v>6.2738936960515277</v>
      </c>
    </row>
    <row r="8" spans="1:8" x14ac:dyDescent="0.2">
      <c r="A8" s="316" t="s">
        <v>437</v>
      </c>
      <c r="B8" s="321">
        <v>38.047739999999997</v>
      </c>
      <c r="C8" s="318">
        <v>-46.896402335078065</v>
      </c>
      <c r="D8" s="317">
        <v>193.48297999999997</v>
      </c>
      <c r="E8" s="319">
        <v>-47.491504137897763</v>
      </c>
      <c r="F8" s="317">
        <v>662.61408999999992</v>
      </c>
      <c r="G8" s="319">
        <v>-23.14479410074491</v>
      </c>
      <c r="H8" s="483">
        <v>33.158037333334605</v>
      </c>
    </row>
    <row r="9" spans="1:8" s="69" customFormat="1" x14ac:dyDescent="0.2">
      <c r="A9" s="283" t="s">
        <v>114</v>
      </c>
      <c r="B9" s="61">
        <v>133.82657999999995</v>
      </c>
      <c r="C9" s="62">
        <v>-20.289172517567916</v>
      </c>
      <c r="D9" s="61">
        <v>849.89294999999981</v>
      </c>
      <c r="E9" s="62">
        <v>-14.026346212008251</v>
      </c>
      <c r="F9" s="61">
        <v>1998.3513600000003</v>
      </c>
      <c r="G9" s="62">
        <v>-7.398840791920243</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27" priority="8" operator="between">
      <formula>0</formula>
      <formula>0.5</formula>
    </cfRule>
  </conditionalFormatting>
  <conditionalFormatting sqref="C17:U17">
    <cfRule type="cellIs" dxfId="226" priority="3" operator="between">
      <formula>-0.0499999</formula>
      <formula>0.0499999</formula>
    </cfRule>
  </conditionalFormatting>
  <conditionalFormatting sqref="D8">
    <cfRule type="cellIs" dxfId="225" priority="7" operator="between">
      <formula>0</formula>
      <formula>0.5</formula>
    </cfRule>
  </conditionalFormatting>
  <conditionalFormatting sqref="F8">
    <cfRule type="cellIs" dxfId="224" priority="6" operator="between">
      <formula>0</formula>
      <formula>0.5</formula>
    </cfRule>
  </conditionalFormatting>
  <conditionalFormatting sqref="G5">
    <cfRule type="cellIs" dxfId="223" priority="1" operator="between">
      <formula>-0.049</formula>
      <formula>0.049</formula>
    </cfRule>
  </conditionalFormatting>
  <conditionalFormatting sqref="H8">
    <cfRule type="cellIs" dxfId="222"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87">
        <f>INDICE!A3</f>
        <v>45808</v>
      </c>
      <c r="C3" s="788"/>
      <c r="D3" s="789" t="s">
        <v>115</v>
      </c>
      <c r="E3" s="789"/>
      <c r="F3" s="789" t="s">
        <v>116</v>
      </c>
      <c r="G3" s="789"/>
      <c r="H3" s="789"/>
    </row>
    <row r="4" spans="1:14" x14ac:dyDescent="0.2">
      <c r="A4" s="66"/>
      <c r="B4" s="82" t="s">
        <v>47</v>
      </c>
      <c r="C4" s="82" t="s">
        <v>421</v>
      </c>
      <c r="D4" s="82" t="s">
        <v>47</v>
      </c>
      <c r="E4" s="82" t="s">
        <v>417</v>
      </c>
      <c r="F4" s="82" t="s">
        <v>47</v>
      </c>
      <c r="G4" s="83" t="s">
        <v>417</v>
      </c>
      <c r="H4" s="83" t="s">
        <v>106</v>
      </c>
    </row>
    <row r="5" spans="1:14" x14ac:dyDescent="0.2">
      <c r="A5" s="84" t="s">
        <v>183</v>
      </c>
      <c r="B5" s="336">
        <v>560.00566000000015</v>
      </c>
      <c r="C5" s="332">
        <v>6.1496857697775926</v>
      </c>
      <c r="D5" s="331">
        <v>2551.7858200000005</v>
      </c>
      <c r="E5" s="333">
        <v>6.1164787901493076</v>
      </c>
      <c r="F5" s="331">
        <v>6319.7040399999978</v>
      </c>
      <c r="G5" s="333">
        <v>6.5323973288967068</v>
      </c>
      <c r="H5" s="338">
        <v>94.591669627696689</v>
      </c>
    </row>
    <row r="6" spans="1:14" x14ac:dyDescent="0.2">
      <c r="A6" s="84" t="s">
        <v>184</v>
      </c>
      <c r="B6" s="322">
        <v>31.716139999999999</v>
      </c>
      <c r="C6" s="329">
        <v>11.425097377081183</v>
      </c>
      <c r="D6" s="314">
        <v>143.97971999999999</v>
      </c>
      <c r="E6" s="315">
        <v>8.8159205604446971</v>
      </c>
      <c r="F6" s="314">
        <v>356.28838000000007</v>
      </c>
      <c r="G6" s="315">
        <v>8.3490418718994714</v>
      </c>
      <c r="H6" s="320">
        <v>5.3328308604064434</v>
      </c>
    </row>
    <row r="7" spans="1:14" x14ac:dyDescent="0.2">
      <c r="A7" s="84" t="s">
        <v>188</v>
      </c>
      <c r="B7" s="337">
        <v>1.26E-2</v>
      </c>
      <c r="C7" s="329">
        <v>-20.25316455696203</v>
      </c>
      <c r="D7" s="328">
        <v>1.3390000000000001E-2</v>
      </c>
      <c r="E7" s="582">
        <v>-60.594467333725724</v>
      </c>
      <c r="F7" s="328">
        <v>2.6009999999999998E-2</v>
      </c>
      <c r="G7" s="582">
        <v>-51.618303571428584</v>
      </c>
      <c r="H7" s="337">
        <v>3.8931084611620382E-4</v>
      </c>
    </row>
    <row r="8" spans="1:14" x14ac:dyDescent="0.2">
      <c r="A8" s="84" t="s">
        <v>145</v>
      </c>
      <c r="B8" s="337">
        <v>1.966E-2</v>
      </c>
      <c r="C8" s="329">
        <v>0</v>
      </c>
      <c r="D8" s="328">
        <v>3.1370000000000002E-2</v>
      </c>
      <c r="E8" s="315">
        <v>50.889850889850898</v>
      </c>
      <c r="F8" s="328">
        <v>5.2450000000000004E-2</v>
      </c>
      <c r="G8" s="582">
        <v>59.95730405611468</v>
      </c>
      <c r="H8" s="337">
        <v>7.8505781925393685E-4</v>
      </c>
    </row>
    <row r="9" spans="1:14" x14ac:dyDescent="0.2">
      <c r="A9" s="335" t="s">
        <v>146</v>
      </c>
      <c r="B9" s="323">
        <v>591.75406000000021</v>
      </c>
      <c r="C9" s="324">
        <v>6.4225223365718564</v>
      </c>
      <c r="D9" s="323">
        <v>2695.8103000000001</v>
      </c>
      <c r="E9" s="324">
        <v>6.2567351250993024</v>
      </c>
      <c r="F9" s="323">
        <v>6676.0708799999984</v>
      </c>
      <c r="G9" s="324">
        <v>6.6275881024731236</v>
      </c>
      <c r="H9" s="324">
        <v>99.925674856768524</v>
      </c>
    </row>
    <row r="10" spans="1:14" x14ac:dyDescent="0.2">
      <c r="A10" s="84" t="s">
        <v>147</v>
      </c>
      <c r="B10" s="337">
        <v>0.52631000000000006</v>
      </c>
      <c r="C10" s="329">
        <v>-2.7387134330013003</v>
      </c>
      <c r="D10" s="328">
        <v>1.9740800000000001</v>
      </c>
      <c r="E10" s="329">
        <v>1.8948368148572685</v>
      </c>
      <c r="F10" s="328">
        <v>4.9656900000000004</v>
      </c>
      <c r="G10" s="329">
        <v>5.1747691877569562</v>
      </c>
      <c r="H10" s="320">
        <v>7.4325143231479152E-2</v>
      </c>
    </row>
    <row r="11" spans="1:14" x14ac:dyDescent="0.2">
      <c r="A11" s="60" t="s">
        <v>148</v>
      </c>
      <c r="B11" s="325">
        <v>592.28037000000018</v>
      </c>
      <c r="C11" s="326">
        <v>6.4136154579999358</v>
      </c>
      <c r="D11" s="325">
        <v>2697.7843800000005</v>
      </c>
      <c r="E11" s="326">
        <v>6.2534068153664428</v>
      </c>
      <c r="F11" s="325">
        <v>6681.0365699999984</v>
      </c>
      <c r="G11" s="326">
        <v>6.6264933881522659</v>
      </c>
      <c r="H11" s="326">
        <v>100</v>
      </c>
    </row>
    <row r="12" spans="1:14" x14ac:dyDescent="0.2">
      <c r="A12" s="362" t="s">
        <v>149</v>
      </c>
      <c r="B12" s="327"/>
      <c r="C12" s="327"/>
      <c r="D12" s="327"/>
      <c r="E12" s="327"/>
      <c r="F12" s="327"/>
      <c r="G12" s="327"/>
      <c r="H12" s="327"/>
    </row>
    <row r="13" spans="1:14" x14ac:dyDescent="0.2">
      <c r="A13" s="586" t="s">
        <v>188</v>
      </c>
      <c r="B13" s="587">
        <v>15.548040000000004</v>
      </c>
      <c r="C13" s="588">
        <v>-37.43233389510484</v>
      </c>
      <c r="D13" s="589">
        <v>71.639119999999991</v>
      </c>
      <c r="E13" s="588">
        <v>-21.770096699856538</v>
      </c>
      <c r="F13" s="589">
        <v>217.89878000000007</v>
      </c>
      <c r="G13" s="588">
        <v>-12.810756467955549</v>
      </c>
      <c r="H13" s="590">
        <v>3.2614516881771851</v>
      </c>
    </row>
    <row r="14" spans="1:14" x14ac:dyDescent="0.2">
      <c r="A14" s="591" t="s">
        <v>150</v>
      </c>
      <c r="B14" s="592">
        <v>2.6251148590320494</v>
      </c>
      <c r="C14" s="593"/>
      <c r="D14" s="594">
        <v>2.6554798274871758</v>
      </c>
      <c r="E14" s="593"/>
      <c r="F14" s="594">
        <v>3.2614516881771851</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90" t="s">
        <v>659</v>
      </c>
      <c r="B19" s="790"/>
      <c r="C19" s="790"/>
      <c r="D19" s="790"/>
      <c r="E19" s="790"/>
      <c r="F19" s="790"/>
      <c r="G19" s="790"/>
      <c r="H19" s="790"/>
    </row>
    <row r="20" spans="1:14" x14ac:dyDescent="0.2">
      <c r="A20" s="790"/>
      <c r="B20" s="790"/>
      <c r="C20" s="790"/>
      <c r="D20" s="790"/>
      <c r="E20" s="790"/>
      <c r="F20" s="790"/>
      <c r="G20" s="790"/>
      <c r="H20" s="790"/>
    </row>
  </sheetData>
  <mergeCells count="4">
    <mergeCell ref="B3:C3"/>
    <mergeCell ref="D3:E3"/>
    <mergeCell ref="F3:H3"/>
    <mergeCell ref="A19:H20"/>
  </mergeCells>
  <conditionalFormatting sqref="B10 D10 F10:G10">
    <cfRule type="cellIs" dxfId="221" priority="28" operator="between">
      <formula>0</formula>
      <formula>0.5</formula>
    </cfRule>
  </conditionalFormatting>
  <conditionalFormatting sqref="B7:D8">
    <cfRule type="cellIs" dxfId="220" priority="14" operator="equal">
      <formula>0</formula>
    </cfRule>
    <cfRule type="cellIs" dxfId="219" priority="15" operator="between">
      <formula>0</formula>
      <formula>0.5</formula>
    </cfRule>
  </conditionalFormatting>
  <conditionalFormatting sqref="C6">
    <cfRule type="cellIs" dxfId="218" priority="1" operator="between">
      <formula>-0.05</formula>
      <formula>0</formula>
    </cfRule>
    <cfRule type="cellIs" dxfId="217" priority="2" operator="between">
      <formula>0</formula>
      <formula>0.5</formula>
    </cfRule>
  </conditionalFormatting>
  <conditionalFormatting sqref="F7">
    <cfRule type="cellIs" dxfId="216" priority="11" operator="equal">
      <formula>0</formula>
    </cfRule>
  </conditionalFormatting>
  <conditionalFormatting sqref="F7:F8">
    <cfRule type="cellIs" dxfId="215" priority="12" operator="between">
      <formula>0</formula>
      <formula>0.5</formula>
    </cfRule>
  </conditionalFormatting>
  <conditionalFormatting sqref="H7:H8">
    <cfRule type="cellIs" dxfId="214"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91">
        <f>INDICE!A3</f>
        <v>45808</v>
      </c>
      <c r="C3" s="791"/>
      <c r="D3" s="791"/>
      <c r="E3" s="91"/>
      <c r="F3" s="792" t="s">
        <v>116</v>
      </c>
      <c r="G3" s="792"/>
      <c r="H3" s="792"/>
    </row>
    <row r="4" spans="1:12" x14ac:dyDescent="0.2">
      <c r="A4" s="92"/>
      <c r="B4" s="93" t="s">
        <v>143</v>
      </c>
      <c r="C4" s="488" t="s">
        <v>144</v>
      </c>
      <c r="D4" s="93" t="s">
        <v>152</v>
      </c>
      <c r="E4" s="93"/>
      <c r="F4" s="93" t="s">
        <v>143</v>
      </c>
      <c r="G4" s="488" t="s">
        <v>144</v>
      </c>
      <c r="H4" s="93" t="s">
        <v>152</v>
      </c>
    </row>
    <row r="5" spans="1:12" x14ac:dyDescent="0.2">
      <c r="A5" s="90" t="s">
        <v>153</v>
      </c>
      <c r="B5" s="94">
        <v>88.380529999999993</v>
      </c>
      <c r="C5" s="96">
        <v>3.7957500000000008</v>
      </c>
      <c r="D5" s="339">
        <v>92.176279999999991</v>
      </c>
      <c r="E5" s="94"/>
      <c r="F5" s="94">
        <v>973.99568999999894</v>
      </c>
      <c r="G5" s="96">
        <v>40.404209999999992</v>
      </c>
      <c r="H5" s="339">
        <v>1014.399899999999</v>
      </c>
    </row>
    <row r="6" spans="1:12" x14ac:dyDescent="0.2">
      <c r="A6" s="92" t="s">
        <v>154</v>
      </c>
      <c r="B6" s="95">
        <v>15.487769999999999</v>
      </c>
      <c r="C6" s="96">
        <v>0.6547099999999999</v>
      </c>
      <c r="D6" s="340">
        <v>16.142479999999999</v>
      </c>
      <c r="E6" s="95"/>
      <c r="F6" s="95">
        <v>178.84985000000006</v>
      </c>
      <c r="G6" s="96">
        <v>7.4500900000000074</v>
      </c>
      <c r="H6" s="340">
        <v>186.29994000000008</v>
      </c>
    </row>
    <row r="7" spans="1:12" x14ac:dyDescent="0.2">
      <c r="A7" s="92" t="s">
        <v>155</v>
      </c>
      <c r="B7" s="95">
        <v>9.5914599999999997</v>
      </c>
      <c r="C7" s="96">
        <v>0.59680999999999995</v>
      </c>
      <c r="D7" s="340">
        <v>10.188269999999999</v>
      </c>
      <c r="E7" s="95"/>
      <c r="F7" s="95">
        <v>111.24057000000002</v>
      </c>
      <c r="G7" s="96">
        <v>6.4884800000000018</v>
      </c>
      <c r="H7" s="340">
        <v>117.72905000000002</v>
      </c>
    </row>
    <row r="8" spans="1:12" x14ac:dyDescent="0.2">
      <c r="A8" s="92" t="s">
        <v>156</v>
      </c>
      <c r="B8" s="95">
        <v>24.358170000000001</v>
      </c>
      <c r="C8" s="96">
        <v>1.12696</v>
      </c>
      <c r="D8" s="340">
        <v>25.485130000000002</v>
      </c>
      <c r="E8" s="95"/>
      <c r="F8" s="95">
        <v>266.53778000000005</v>
      </c>
      <c r="G8" s="96">
        <v>11.860519999999999</v>
      </c>
      <c r="H8" s="340">
        <v>278.39830000000006</v>
      </c>
    </row>
    <row r="9" spans="1:12" x14ac:dyDescent="0.2">
      <c r="A9" s="92" t="s">
        <v>157</v>
      </c>
      <c r="B9" s="95">
        <v>36.94556</v>
      </c>
      <c r="C9" s="96">
        <v>8.8963099999999979</v>
      </c>
      <c r="D9" s="340">
        <v>45.84187</v>
      </c>
      <c r="E9" s="95"/>
      <c r="F9" s="95">
        <v>446.56772000000052</v>
      </c>
      <c r="G9" s="96">
        <v>101.58103000000001</v>
      </c>
      <c r="H9" s="340">
        <v>548.14875000000052</v>
      </c>
    </row>
    <row r="10" spans="1:12" x14ac:dyDescent="0.2">
      <c r="A10" s="92" t="s">
        <v>158</v>
      </c>
      <c r="B10" s="95">
        <v>7.5539100000000001</v>
      </c>
      <c r="C10" s="96">
        <v>0.32250000000000006</v>
      </c>
      <c r="D10" s="340">
        <v>7.8764099999999999</v>
      </c>
      <c r="E10" s="95"/>
      <c r="F10" s="95">
        <v>87.082749999999947</v>
      </c>
      <c r="G10" s="96">
        <v>3.6185199999999984</v>
      </c>
      <c r="H10" s="340">
        <v>90.701269999999951</v>
      </c>
    </row>
    <row r="11" spans="1:12" x14ac:dyDescent="0.2">
      <c r="A11" s="92" t="s">
        <v>159</v>
      </c>
      <c r="B11" s="95">
        <v>29.664350000000002</v>
      </c>
      <c r="C11" s="96">
        <v>1.4636800000000003</v>
      </c>
      <c r="D11" s="340">
        <v>31.128030000000003</v>
      </c>
      <c r="E11" s="95"/>
      <c r="F11" s="95">
        <v>349.36073999999968</v>
      </c>
      <c r="G11" s="96">
        <v>17.780030000000028</v>
      </c>
      <c r="H11" s="340">
        <v>367.14076999999969</v>
      </c>
    </row>
    <row r="12" spans="1:12" x14ac:dyDescent="0.2">
      <c r="A12" s="92" t="s">
        <v>508</v>
      </c>
      <c r="B12" s="95">
        <v>24.127430000000004</v>
      </c>
      <c r="C12" s="96">
        <v>0.82177999999999995</v>
      </c>
      <c r="D12" s="340">
        <v>24.949210000000004</v>
      </c>
      <c r="E12" s="95"/>
      <c r="F12" s="95">
        <v>269.31284999999974</v>
      </c>
      <c r="G12" s="96">
        <v>9.6414500000000025</v>
      </c>
      <c r="H12" s="340">
        <v>278.95429999999976</v>
      </c>
      <c r="J12" s="96"/>
    </row>
    <row r="13" spans="1:12" x14ac:dyDescent="0.2">
      <c r="A13" s="92" t="s">
        <v>160</v>
      </c>
      <c r="B13" s="95">
        <v>99.149450000000016</v>
      </c>
      <c r="C13" s="96">
        <v>4.568760000000001</v>
      </c>
      <c r="D13" s="340">
        <v>103.71821000000001</v>
      </c>
      <c r="E13" s="95"/>
      <c r="F13" s="95">
        <v>1113.7812699999997</v>
      </c>
      <c r="G13" s="96">
        <v>52.310209999999991</v>
      </c>
      <c r="H13" s="340">
        <v>1166.0914799999998</v>
      </c>
      <c r="J13" s="96"/>
      <c r="L13" s="685"/>
    </row>
    <row r="14" spans="1:12" x14ac:dyDescent="0.2">
      <c r="A14" s="92" t="s">
        <v>161</v>
      </c>
      <c r="B14" s="95">
        <v>0.51796000000000009</v>
      </c>
      <c r="C14" s="96">
        <v>0.10953</v>
      </c>
      <c r="D14" s="341">
        <v>0.6274900000000001</v>
      </c>
      <c r="E14" s="96"/>
      <c r="F14" s="95">
        <v>6.0792600000000006</v>
      </c>
      <c r="G14" s="96">
        <v>0.75882000000000005</v>
      </c>
      <c r="H14" s="341">
        <v>6.8380800000000006</v>
      </c>
      <c r="J14" s="96"/>
      <c r="K14" s="702"/>
    </row>
    <row r="15" spans="1:12" x14ac:dyDescent="0.2">
      <c r="A15" s="92" t="s">
        <v>162</v>
      </c>
      <c r="B15" s="95">
        <v>64.726810000000015</v>
      </c>
      <c r="C15" s="96">
        <v>2.5884100000000001</v>
      </c>
      <c r="D15" s="340">
        <v>67.315220000000011</v>
      </c>
      <c r="E15" s="95"/>
      <c r="F15" s="95">
        <v>726.59080000000029</v>
      </c>
      <c r="G15" s="96">
        <v>29.51434999999999</v>
      </c>
      <c r="H15" s="340">
        <v>756.10515000000032</v>
      </c>
      <c r="J15" s="96"/>
    </row>
    <row r="16" spans="1:12" x14ac:dyDescent="0.2">
      <c r="A16" s="92" t="s">
        <v>163</v>
      </c>
      <c r="B16" s="95">
        <v>10.755280000000001</v>
      </c>
      <c r="C16" s="96">
        <v>0.35875000000000001</v>
      </c>
      <c r="D16" s="340">
        <v>11.114030000000001</v>
      </c>
      <c r="E16" s="95"/>
      <c r="F16" s="95">
        <v>117.86947000000011</v>
      </c>
      <c r="G16" s="96">
        <v>3.747650000000001</v>
      </c>
      <c r="H16" s="340">
        <v>121.61712000000011</v>
      </c>
      <c r="J16" s="96"/>
    </row>
    <row r="17" spans="1:11" x14ac:dyDescent="0.2">
      <c r="A17" s="92" t="s">
        <v>164</v>
      </c>
      <c r="B17" s="95">
        <v>26.924659999999999</v>
      </c>
      <c r="C17" s="96">
        <v>1.3837600000000001</v>
      </c>
      <c r="D17" s="340">
        <v>28.308419999999998</v>
      </c>
      <c r="E17" s="95"/>
      <c r="F17" s="95">
        <v>305.1066400000002</v>
      </c>
      <c r="G17" s="96">
        <v>15.791060000000021</v>
      </c>
      <c r="H17" s="340">
        <v>320.89770000000021</v>
      </c>
      <c r="J17" s="96"/>
    </row>
    <row r="18" spans="1:11" x14ac:dyDescent="0.2">
      <c r="A18" s="92" t="s">
        <v>165</v>
      </c>
      <c r="B18" s="95">
        <v>2.9202500000000002</v>
      </c>
      <c r="C18" s="96">
        <v>0.13353000000000001</v>
      </c>
      <c r="D18" s="340">
        <v>3.0537800000000002</v>
      </c>
      <c r="E18" s="95"/>
      <c r="F18" s="95">
        <v>33.992899999999999</v>
      </c>
      <c r="G18" s="96">
        <v>1.3446400000000001</v>
      </c>
      <c r="H18" s="340">
        <v>35.337539999999997</v>
      </c>
      <c r="J18" s="96"/>
    </row>
    <row r="19" spans="1:11" x14ac:dyDescent="0.2">
      <c r="A19" s="92" t="s">
        <v>166</v>
      </c>
      <c r="B19" s="95">
        <v>75.121210000000005</v>
      </c>
      <c r="C19" s="96">
        <v>2.8380999999999998</v>
      </c>
      <c r="D19" s="340">
        <v>77.959310000000002</v>
      </c>
      <c r="E19" s="95"/>
      <c r="F19" s="95">
        <v>824.44629000000009</v>
      </c>
      <c r="G19" s="96">
        <v>30.560890000000008</v>
      </c>
      <c r="H19" s="340">
        <v>855.00718000000006</v>
      </c>
      <c r="J19" s="96"/>
    </row>
    <row r="20" spans="1:11" x14ac:dyDescent="0.2">
      <c r="A20" s="92" t="s">
        <v>167</v>
      </c>
      <c r="B20" s="96">
        <v>0.56159999999999999</v>
      </c>
      <c r="C20" s="96">
        <v>0</v>
      </c>
      <c r="D20" s="341">
        <v>0.56159999999999999</v>
      </c>
      <c r="E20" s="96"/>
      <c r="F20" s="95">
        <v>6.8352600000000008</v>
      </c>
      <c r="G20" s="96">
        <v>0</v>
      </c>
      <c r="H20" s="341">
        <v>6.8352600000000008</v>
      </c>
      <c r="J20" s="96"/>
    </row>
    <row r="21" spans="1:11" x14ac:dyDescent="0.2">
      <c r="A21" s="92" t="s">
        <v>168</v>
      </c>
      <c r="B21" s="95">
        <v>15.42182</v>
      </c>
      <c r="C21" s="96">
        <v>0.67815000000000014</v>
      </c>
      <c r="D21" s="340">
        <v>16.099969999999999</v>
      </c>
      <c r="E21" s="95"/>
      <c r="F21" s="95">
        <v>173.32682000000014</v>
      </c>
      <c r="G21" s="96">
        <v>7.6005199999999986</v>
      </c>
      <c r="H21" s="340">
        <v>180.92734000000013</v>
      </c>
      <c r="J21" s="96"/>
      <c r="K21" s="96"/>
    </row>
    <row r="22" spans="1:11" x14ac:dyDescent="0.2">
      <c r="A22" s="92" t="s">
        <v>169</v>
      </c>
      <c r="B22" s="95">
        <v>8.0822599999999998</v>
      </c>
      <c r="C22" s="96">
        <v>0.28452</v>
      </c>
      <c r="D22" s="340">
        <v>8.3667800000000003</v>
      </c>
      <c r="E22" s="95"/>
      <c r="F22" s="95">
        <v>89.178820000000002</v>
      </c>
      <c r="G22" s="96">
        <v>3.2112600000000007</v>
      </c>
      <c r="H22" s="340">
        <v>92.390079999999998</v>
      </c>
      <c r="J22" s="96"/>
    </row>
    <row r="23" spans="1:11" x14ac:dyDescent="0.2">
      <c r="A23" s="97" t="s">
        <v>170</v>
      </c>
      <c r="B23" s="98">
        <v>19.715179999999997</v>
      </c>
      <c r="C23" s="96">
        <v>1.0941299999999996</v>
      </c>
      <c r="D23" s="342">
        <v>20.809309999999996</v>
      </c>
      <c r="E23" s="98"/>
      <c r="F23" s="98">
        <v>239.54856000000026</v>
      </c>
      <c r="G23" s="96">
        <v>12.624650000000003</v>
      </c>
      <c r="H23" s="342">
        <v>252.17321000000027</v>
      </c>
      <c r="J23" s="96"/>
    </row>
    <row r="24" spans="1:11" x14ac:dyDescent="0.2">
      <c r="A24" s="99" t="s">
        <v>426</v>
      </c>
      <c r="B24" s="100">
        <v>560.00566000000038</v>
      </c>
      <c r="C24" s="100">
        <v>31.716140000000021</v>
      </c>
      <c r="D24" s="100">
        <v>591.72180000000037</v>
      </c>
      <c r="E24" s="100"/>
      <c r="F24" s="100">
        <v>6319.7040399999987</v>
      </c>
      <c r="G24" s="100">
        <v>356.2883799999999</v>
      </c>
      <c r="H24" s="100">
        <v>6675.9924199999987</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13" priority="13" operator="between">
      <formula>0</formula>
      <formula>0.5</formula>
    </cfRule>
    <cfRule type="cellIs" dxfId="212" priority="14" operator="between">
      <formula>0</formula>
      <formula>0.49</formula>
    </cfRule>
  </conditionalFormatting>
  <conditionalFormatting sqref="C5:C23">
    <cfRule type="cellIs" dxfId="211" priority="12" stopIfTrue="1" operator="equal">
      <formula>0</formula>
    </cfRule>
  </conditionalFormatting>
  <conditionalFormatting sqref="G5:G23">
    <cfRule type="cellIs" dxfId="210" priority="10" stopIfTrue="1" operator="equal">
      <formula>0</formula>
    </cfRule>
  </conditionalFormatting>
  <conditionalFormatting sqref="J12:J30">
    <cfRule type="cellIs" dxfId="209" priority="6" stopIfTrue="1" operator="equal">
      <formula>0</formula>
    </cfRule>
    <cfRule type="cellIs" dxfId="208" priority="8" operator="between">
      <formula>0</formula>
      <formula>0.5</formula>
    </cfRule>
    <cfRule type="cellIs" dxfId="207"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2025-07-18T10:05:15Z</dcterms:modified>
</cp:coreProperties>
</file>