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U:\INFORMES CORES WEB\BEH\BEH 2014\2025\09. SEPTIEMBRE\"/>
    </mc:Choice>
  </mc:AlternateContent>
  <xr:revisionPtr revIDLastSave="0" documentId="13_ncr:1_{E447A7B6-8D32-4FD1-8DB4-3B4FDC473B01}" xr6:coauthVersionLast="47" xr6:coauthVersionMax="47" xr10:uidLastSave="{00000000-0000-0000-0000-000000000000}"/>
  <bookViews>
    <workbookView xWindow="-120" yWindow="-120" windowWidth="29040" windowHeight="1572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6" l="1"/>
  <c r="D9" i="46"/>
  <c r="B9" i="46"/>
  <c r="F7" i="25" l="1"/>
  <c r="D7"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<sst xmlns="http://schemas.openxmlformats.org/spreadsheetml/2006/main" count="1830" uniqueCount="691">
  <si>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</si>
  <si>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</si>
  <si>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</si>
  <si>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</si>
  <si>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</si>
  <si>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</si>
  <si>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</si>
  <si>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</si>
  <si>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</si>
  <si>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</si>
  <si>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</si>
  <si>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</si>
  <si>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</si>
  <si>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</si>
  <si>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</si>
  <si>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</si>
  <si>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</si>
  <si>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</si>
  <si>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</si>
  <si>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</si>
  <si>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</si>
  <si>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</si>
  <si>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</si>
  <si>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</si>
  <si>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</si>
  <si>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</si>
  <si>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</si>
  <si>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</si>
  <si>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</si>
  <si>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</si>
  <si>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</si>
  <si>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</si>
  <si>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</si>
  <si>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</si>
  <si>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</si>
  <si>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</si>
  <si>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</si>
  <si>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</si>
  <si>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</si>
  <si>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</si>
  <si>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</si>
  <si>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</si>
  <si>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</si>
  <si>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</si>
  <si>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</si>
  <si>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</si>
  <si>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</si>
  <si>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</si>
  <si>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</si>
  <si>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</si>
  <si>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</si>
  <si>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</si>
  <si>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</si>
  <si>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</si>
  <si>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</si>
  <si>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</si>
  <si>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</si>
  <si>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</si>
  <si>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</si>
  <si>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</si>
  <si>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</si>
  <si>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</si>
  <si>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</si>
  <si>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</si>
  <si>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</si>
  <si>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</si>
  <si>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</si>
  <si>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</si>
  <si>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</si>
  <si>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</si>
  <si>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</si>
  <si>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</si>
  <si>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</si>
  <si>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</si>
  <si>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</si>
  <si>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</si>
  <si>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</si>
  <si>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</si>
  <si>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</si>
  <si>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</si>
  <si>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</si>
  <si>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</si>
  <si>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</si>
  <si>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</si>
  <si>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</si>
  <si>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</si>
  <si>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</si>
  <si>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</si>
  <si>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</si>
  <si>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</si>
  <si>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</si>
  <si>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</si>
  <si>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</si>
  <si>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</si>
  <si>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</si>
  <si>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</si>
  <si>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</si>
  <si>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</si>
  <si>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</si>
  <si>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</si>
  <si>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</si>
  <si>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</si>
  <si>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</si>
  <si>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</si>
  <si>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</si>
  <si>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</si>
  <si>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</si>
  <si>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</si>
  <si>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</si>
  <si>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</si>
  <si>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</si>
  <si>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</si>
  <si>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</si>
  <si>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</si>
  <si>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</si>
  <si>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</si>
  <si>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</si>
  <si>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</si>
  <si>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</si>
  <si>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</si>
  <si>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</si>
  <si>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</si>
  <si>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</si>
  <si>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</si>
  <si>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</si>
  <si>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</si>
  <si>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</si>
  <si>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</si>
  <si>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</si>
  <si>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</si>
  <si>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</si>
  <si>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</si>
  <si>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</si>
  <si>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</si>
  <si>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</si>
  <si>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</si>
  <si>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</si>
  <si>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</si>
  <si>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</si>
  <si>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</si>
  <si>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</si>
  <si>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</si>
  <si>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</si>
  <si>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</si>
  <si>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</si>
  <si>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</si>
  <si>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</si>
  <si>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</si>
  <si>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</si>
  <si>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</si>
  <si>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</si>
  <si>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</si>
  <si>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</si>
  <si>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</si>
  <si>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</si>
  <si>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</si>
  <si>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</si>
  <si>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</si>
  <si>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</si>
  <si>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</si>
  <si>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</si>
  <si>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</si>
  <si>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</si>
  <si>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</si>
  <si>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</si>
  <si>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</si>
  <si>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</si>
  <si>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</si>
  <si>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</si>
  <si>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</si>
  <si>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</si>
  <si>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</si>
  <si>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</si>
  <si>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</si>
  <si>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</si>
  <si>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</si>
  <si>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</si>
  <si>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</si>
  <si>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</si>
  <si>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</si>
  <si>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</si>
  <si>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</si>
  <si>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</si>
  <si>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</si>
  <si>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</si>
  <si>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</si>
  <si>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</si>
  <si>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</si>
  <si>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</si>
  <si>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</si>
  <si>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</si>
  <si>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</si>
  <si>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</si>
  <si>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</si>
  <si>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</si>
  <si>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</si>
  <si>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</si>
  <si>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</si>
  <si>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</si>
  <si>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</si>
  <si>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</si>
  <si>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</si>
  <si>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</si>
  <si>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</si>
  <si>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</si>
  <si>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</si>
  <si>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</si>
  <si>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</si>
  <si>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</si>
  <si>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</si>
  <si>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</si>
  <si>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</si>
  <si>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</si>
  <si>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</si>
  <si>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</si>
  <si>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</si>
  <si>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</si>
  <si>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</si>
  <si>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</si>
  <si>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</si>
  <si>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</si>
  <si>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</si>
  <si>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</si>
  <si>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</si>
  <si>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</si>
  <si>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</si>
  <si>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</si>
  <si>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</si>
  <si>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</si>
  <si>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</si>
  <si>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</si>
  <si>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</si>
  <si>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</si>
  <si>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</si>
  <si>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</si>
  <si>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</si>
  <si>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</si>
  <si>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</si>
  <si>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</si>
  <si>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</si>
  <si>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</si>
  <si>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</si>
  <si>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</si>
  <si>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</si>
  <si>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</si>
  <si>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</si>
  <si>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</si>
  <si>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</si>
  <si>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</si>
  <si>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</si>
  <si>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</si>
  <si>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</si>
  <si>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</si>
  <si>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</si>
  <si>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</si>
  <si>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</si>
  <si>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</si>
  <si>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</si>
  <si>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</si>
  <si>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</si>
  <si>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</si>
  <si>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</si>
  <si>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</si>
  <si>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</si>
  <si>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</si>
  <si>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</si>
  <si>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</si>
  <si>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</si>
  <si>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</si>
  <si>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</si>
  <si>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</si>
  <si>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</si>
  <si>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</si>
  <si>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</si>
  <si>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</si>
  <si>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</si>
  <si>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</si>
  <si>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</si>
  <si>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</si>
  <si>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</si>
  <si>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</si>
  <si>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</si>
  <si>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</si>
  <si>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</si>
  <si>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</si>
  <si>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</si>
  <si>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</si>
  <si>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</si>
  <si>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</si>
  <si>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</si>
  <si>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</si>
  <si>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</si>
  <si>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</si>
  <si>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</si>
  <si>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</si>
  <si>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</si>
  <si>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</si>
  <si>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</si>
  <si>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</si>
  <si>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</si>
  <si>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</si>
  <si>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</si>
  <si>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</si>
  <si>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</si>
  <si>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</si>
  <si>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</si>
  <si>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</si>
  <si>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</si>
  <si>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</si>
  <si>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</si>
  <si>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</si>
  <si>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</si>
  <si>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</si>
  <si>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</si>
  <si>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</si>
  <si>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</si>
  <si>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</si>
  <si>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</si>
  <si>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</si>
  <si>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</si>
  <si>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</si>
  <si>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</si>
  <si>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</si>
  <si>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</si>
  <si>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</si>
  <si>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</si>
  <si>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</si>
  <si>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</si>
  <si>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</si>
  <si>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</si>
  <si>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</si>
  <si>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</si>
  <si>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</si>
  <si>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</si>
  <si>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</si>
  <si>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</si>
  <si>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</si>
  <si>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</si>
  <si>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</si>
  <si>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</si>
  <si>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</si>
  <si>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</si>
  <si>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</si>
  <si>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</si>
  <si>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</si>
  <si>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</si>
  <si>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</si>
  <si>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</si>
  <si>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</si>
  <si>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</si>
  <si>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</si>
  <si>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</si>
  <si>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</si>
  <si>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</si>
  <si>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</si>
  <si>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</si>
  <si>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</si>
  <si>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</si>
  <si>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</si>
  <si>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</si>
  <si>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</si>
  <si>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</si>
  <si>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</si>
  <si>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</si>
  <si>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</si>
  <si>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</si>
  <si>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</si>
  <si>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</si>
  <si>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</si>
  <si>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</si>
  <si>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</si>
  <si>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</si>
  <si>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</si>
  <si>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</si>
  <si>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</si>
  <si>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</si>
  <si>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</si>
  <si>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</si>
  <si>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</si>
  <si>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</si>
  <si>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</si>
  <si>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</si>
  <si>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</si>
  <si>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</si>
  <si>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</si>
  <si>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</si>
  <si>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</si>
  <si>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</si>
  <si>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</si>
  <si>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</si>
  <si>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</si>
  <si>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</si>
  <si>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</si>
  <si>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</si>
  <si>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</si>
  <si>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</si>
  <si>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</si>
  <si>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</si>
  <si>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</si>
  <si>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</si>
  <si>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</si>
  <si>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</si>
  <si>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</si>
  <si>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</si>
  <si>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</si>
  <si>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</si>
  <si>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</si>
  <si>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</si>
  <si>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</si>
  <si>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</si>
  <si>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</si>
  <si>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</si>
  <si>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</si>
  <si>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</si>
  <si>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</si>
  <si>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</si>
  <si>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</si>
  <si>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</si>
  <si>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</si>
  <si>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</si>
  <si>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</si>
  <si>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</si>
  <si>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</si>
  <si>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</si>
  <si>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</si>
  <si>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</si>
  <si>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</si>
  <si>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</si>
  <si>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</si>
  <si>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</si>
  <si>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</si>
  <si>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</si>
  <si>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</si>
  <si>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</si>
  <si>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</si>
  <si>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</si>
  <si>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</si>
  <si>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</si>
  <si>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</si>
  <si>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</si>
  <si>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</si>
  <si>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</si>
  <si>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</si>
  <si>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</si>
  <si>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</si>
  <si>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</si>
  <si>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</si>
  <si>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</si>
  <si>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</si>
  <si>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</si>
  <si>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</si>
  <si>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</si>
  <si>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</si>
  <si>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</si>
  <si>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</si>
  <si>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</si>
  <si>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</si>
  <si>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</si>
  <si>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</si>
  <si>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</si>
  <si>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</si>
  <si>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</si>
  <si>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</si>
  <si>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</si>
  <si>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</si>
  <si>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</si>
  <si>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</si>
  <si>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</si>
  <si>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</si>
  <si>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</si>
  <si>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</si>
  <si>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</si>
  <si>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</si>
  <si>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</si>
  <si>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</si>
  <si>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</si>
  <si>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</si>
  <si>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</si>
  <si>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</si>
  <si>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</si>
  <si>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</si>
  <si>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</si>
  <si>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</si>
  <si>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</si>
  <si>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</si>
  <si>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</si>
  <si>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</si>
  <si>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</si>
  <si>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</si>
  <si>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</si>
  <si>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</si>
  <si>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</si>
  <si>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</si>
  <si>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</si>
  <si>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</si>
  <si>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</si>
  <si>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</si>
  <si>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</si>
  <si>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</si>
  <si>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</si>
  <si>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</si>
  <si>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</si>
  <si>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</si>
  <si>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</si>
  <si>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</si>
  <si>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</si>
  <si>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</si>
  <si>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</si>
  <si>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</si>
  <si>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</si>
  <si>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</si>
  <si>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</si>
  <si>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</si>
  <si>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</si>
  <si>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</si>
  <si>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</si>
  <si>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</si>
  <si>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</si>
  <si>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</si>
  <si>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</si>
  <si>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</si>
  <si>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</si>
  <si>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</si>
  <si>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</si>
  <si>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</si>
  <si>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</si>
  <si>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</si>
  <si>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</si>
  <si>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</si>
  <si>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</si>
  <si>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</si>
  <si>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</si>
  <si>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</si>
  <si>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</si>
  <si>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</si>
  <si>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</si>
  <si>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</si>
  <si>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</si>
  <si>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</si>
  <si>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</si>
  <si>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</si>
  <si>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</si>
  <si>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</si>
  <si>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</si>
  <si>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</si>
  <si>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</si>
  <si>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</si>
  <si>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</si>
  <si>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</si>
  <si>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</si>
  <si>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</si>
  <si>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</si>
  <si>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</si>
  <si>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</si>
  <si>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</si>
  <si>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xml:space="preserve">Países Bajos, Polonia, Portugal, Reino Unido, República Checa, Suecia, Suiza y Turquía.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</si>
  <si>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</si>
  <si>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</si>
  <si>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</si>
  <si>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</si>
  <si>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</si>
  <si>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</si>
  <si>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</si>
  <si>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</si>
  <si>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</si>
  <si>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</si>
  <si>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</si>
  <si>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</si>
  <si>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</si>
  <si>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</si>
  <si>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</si>
  <si>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Fuente: Elaboración Cores</t>
  </si>
  <si>
    <t>Consumo anual de energía primaria en España</t>
  </si>
  <si>
    <t>Otras gasolinas de automoción **</t>
  </si>
  <si>
    <t>Otros gasóleos de automoción ***</t>
  </si>
  <si>
    <t>** Bioetanol puro + bioetanol mezcla.</t>
  </si>
  <si>
    <t>*** Biodiésel puro + biodiésel mezcla.</t>
  </si>
  <si>
    <t>% ∆*</t>
  </si>
  <si>
    <t>€/Bombona</t>
  </si>
  <si>
    <r>
      <t>%</t>
    </r>
    <r>
      <rPr>
        <b/>
        <sz val="10"/>
        <rFont val="Calibri"/>
        <family val="2"/>
      </rPr>
      <t>∆</t>
    </r>
    <r>
      <rPr>
        <b/>
        <sz val="10"/>
        <rFont val="Arial"/>
        <family val="2"/>
      </rPr>
      <t>*</t>
    </r>
  </si>
  <si>
    <t>América Central y del Sur</t>
  </si>
  <si>
    <t>Gibraltar</t>
  </si>
  <si>
    <t>Trinidad y Tobago</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</si>
  <si>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</si>
  <si>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</si>
  <si>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</si>
  <si>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</si>
  <si>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</si>
  <si>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</si>
  <si>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</si>
  <si>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</si>
  <si>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</si>
  <si>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</si>
  <si>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</si>
  <si>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</si>
  <si>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 Datos provisionales</t>
  </si>
  <si>
    <t>Países del grupo Unión Europea 27</t>
  </si>
  <si>
    <t>Portugal, República Checa, Rumanía y Suecia.</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</si>
  <si>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</si>
  <si>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</si>
  <si>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Gabón</t>
  </si>
  <si>
    <t>India</t>
  </si>
  <si>
    <t>21 Septiembre</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</si>
  <si>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</si>
  <si>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</si>
  <si>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</si>
  <si>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</si>
  <si>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</si>
  <si>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</si>
  <si>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</si>
  <si>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</si>
  <si>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</si>
  <si>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</si>
  <si>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</si>
  <si>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</si>
  <si>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</si>
  <si>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</si>
  <si>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</si>
  <si>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16 Noviembre</t>
  </si>
  <si>
    <t>Tarifa de último recurso de gas natural (TUR1)</t>
  </si>
  <si>
    <t>Entrada de turistas (FRONTUR)</t>
  </si>
  <si>
    <t>1 Enero</t>
  </si>
  <si>
    <t>1 Abril</t>
  </si>
  <si>
    <t>1 Octubre</t>
  </si>
  <si>
    <t>1 Julio</t>
  </si>
  <si>
    <t>18 Enero</t>
  </si>
  <si>
    <t xml:space="preserve">Estonia, Finlandia, Francia, Grecia, Hungría, Irlanda, Italia, Japón, Lituania, Luxemburgo, México, Noruega, Nueva Zelanda, </t>
  </si>
  <si>
    <t>15 Marzo</t>
  </si>
  <si>
    <t>Albania</t>
  </si>
  <si>
    <t>Corea del Sur</t>
  </si>
  <si>
    <t>PVP medio de la gasolina 95 I.O.  *</t>
  </si>
  <si>
    <t>PVP medio del gasóleo de automoción *</t>
  </si>
  <si>
    <t>Ghana</t>
  </si>
  <si>
    <t>15 Noviembre</t>
  </si>
  <si>
    <t>12 Mayo</t>
  </si>
  <si>
    <t>17 Enero</t>
  </si>
  <si>
    <t>*Desde abril de 2022 los descuentos aplicados a los carburantes en los distintos EEMM se han reportado con disparidad de criterios al Boletín Petrolero Europeo. Es por ello que la comparativa de estos precios puede ser incorrecta.</t>
  </si>
  <si>
    <t xml:space="preserve">* Tasa de variación respecto al mismo periodo del año anterior   //   - igual que 0,0 / ^ distinto de 0,0
</t>
  </si>
  <si>
    <t xml:space="preserve">        UE</t>
  </si>
  <si>
    <t>21 Marzo</t>
  </si>
  <si>
    <t>16 Mayo</t>
  </si>
  <si>
    <t>18 Julio</t>
  </si>
  <si>
    <t>Musel</t>
  </si>
  <si>
    <t>Otras salidas***</t>
  </si>
  <si>
    <t>Plantas de regasificación**</t>
  </si>
  <si>
    <t>Portugal GN</t>
  </si>
  <si>
    <t>Andorra</t>
  </si>
  <si>
    <t>Puerto Rico</t>
  </si>
  <si>
    <t>America Central y Sur</t>
  </si>
  <si>
    <t>Otras salidas del sistema**</t>
  </si>
  <si>
    <t>Suiza</t>
  </si>
  <si>
    <t xml:space="preserve">Nota: Las exportaciones corresponden a GNL salvo en los casos en los que está especificado                   </t>
  </si>
  <si>
    <t>21 Noviembre</t>
  </si>
  <si>
    <t>Kuwait</t>
  </si>
  <si>
    <t>19 Septiembre</t>
  </si>
  <si>
    <t>El % bio en gasolinas y en gasóleos es un porcentaje en masa y no es representativo del cumplimiento del objetivo de incorporación de biocarburantes, que requiere, según la normativa vigente, una metodología más compleja.</t>
  </si>
  <si>
    <t>Arabia Saudí, Argelia, Congo, Emiratos Árabes Unidos, Gabón, Guinea Ecuatorial, Irak, Irán, Kuwait, Libia, Nigeria y Venezuela.</t>
  </si>
  <si>
    <t>Bahréin</t>
  </si>
  <si>
    <t>Produccion bruta de refinería</t>
  </si>
  <si>
    <t>Congo</t>
  </si>
  <si>
    <t>Senegal</t>
  </si>
  <si>
    <t>16 Enero</t>
  </si>
  <si>
    <t>19 Marzo</t>
  </si>
  <si>
    <t>21 Mayo</t>
  </si>
  <si>
    <t>16 Julio</t>
  </si>
  <si>
    <t>17 Septiembre</t>
  </si>
  <si>
    <t>*** Se incluye cisternas o asimilables cuyo punto de salida declarado no forma parte del sistema gasista.</t>
  </si>
  <si>
    <t>Indonesia</t>
  </si>
  <si>
    <t>**Tarifa TUR 2: consumo estimado de 12.000 kWh/año hasta 30 de septiembre de 2021 y de 8.000 kWh/año desde 1 de octubre de 2021.</t>
  </si>
  <si>
    <t>Malasia</t>
  </si>
  <si>
    <t>19 Noviembre</t>
  </si>
  <si>
    <t>21 Enero</t>
  </si>
  <si>
    <t>Costa de Marfil</t>
  </si>
  <si>
    <t>18 Marzo</t>
  </si>
  <si>
    <t xml:space="preserve">** Otras Salidas: Se incluyen puestas en frío y suministro directo a buques consumidores.                                                                                                                                                                                    </t>
  </si>
  <si>
    <t>Jamaica</t>
  </si>
  <si>
    <t>Tailandia</t>
  </si>
  <si>
    <t>Año 2023</t>
  </si>
  <si>
    <t>Guyana</t>
  </si>
  <si>
    <t>20 Mayo</t>
  </si>
  <si>
    <t>15 Julio</t>
  </si>
  <si>
    <t>Tv (%)
2024/2023</t>
  </si>
  <si>
    <t>Año 2024*</t>
  </si>
  <si>
    <t>*Datos provisionales</t>
  </si>
  <si>
    <t>ago-25</t>
  </si>
  <si>
    <t>(*) Tasa de variación respecto al mismo periodo del año anterior // '- igual que 0,0 / ^ distinto de 0,0</t>
  </si>
  <si>
    <t>sep-25</t>
  </si>
  <si>
    <t>3º 2025</t>
  </si>
  <si>
    <t>BOLETÍN ESTADÍSTICO HIDROCARBUROS SEPTIEMBRE 2025</t>
  </si>
  <si>
    <t>16 Septiembre</t>
  </si>
  <si>
    <t>sep-24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</si>
</sst>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1" formatCode="#,##0.0000000"/>
    <numFmt numFmtId="182" formatCode="#,##0.0;\-##,##0.0;&quot;-&quot;"/>
    <numFmt numFmtId="183" formatCode="\^;&quot;^&quot;"/>
    <numFmt numFmtId="184" formatCode="#,##0.0;\-#,##0.0;&quot;&quot;"/>
    <numFmt numFmtId="185" formatCode="_-* #,##0.00\ _P_t_s_-;\-* #,##0.00\ _P_t_s_-;_-* &quot;-&quot;??\ _P_t_s_-;_-@_-"/>
    <numFmt numFmtId="186" formatCode="_(* #,##0_);_(* \(#,##0\);_(* &quot;-&quot;??_);_(@_)"/>
    <numFmt numFmtId="187" formatCode="#,##0.00;;&quot;-&quot;"/>
    <numFmt numFmtId="188" formatCode="#,##0.0000;;&quot;-&quot;"/>
  </numFmts>
  <fonts count="7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Arial"/>
      <family val="2"/>
      <scheme val="minor"/>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1"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6" fillId="0" borderId="0"/>
    <xf numFmtId="0" fontId="56" fillId="0" borderId="0"/>
    <xf numFmtId="164" fontId="2" fillId="0" borderId="0" applyFont="0" applyFill="0" applyBorder="0" applyAlignment="0" applyProtection="0"/>
    <xf numFmtId="0" fontId="57"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8"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6" borderId="26" applyNumberFormat="0" applyFont="0" applyAlignment="0" applyProtection="0"/>
    <xf numFmtId="0" fontId="4" fillId="16" borderId="26" applyNumberFormat="0" applyFont="0" applyAlignment="0" applyProtection="0"/>
    <xf numFmtId="0" fontId="4" fillId="16"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60" fillId="0" borderId="0"/>
    <xf numFmtId="0" fontId="2" fillId="0" borderId="0"/>
    <xf numFmtId="0" fontId="2" fillId="0" borderId="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3" fillId="31" borderId="27" applyNumberFormat="0" applyAlignment="0" applyProtection="0"/>
    <xf numFmtId="0" fontId="63" fillId="31" borderId="27" applyNumberFormat="0" applyAlignment="0" applyProtection="0"/>
    <xf numFmtId="0" fontId="64" fillId="32" borderId="28" applyNumberFormat="0" applyAlignment="0" applyProtection="0"/>
    <xf numFmtId="0" fontId="64" fillId="32" borderId="28" applyNumberFormat="0" applyAlignment="0" applyProtection="0"/>
    <xf numFmtId="0" fontId="65" fillId="0" borderId="29" applyNumberFormat="0" applyFill="0" applyAlignment="0" applyProtection="0"/>
    <xf numFmtId="0" fontId="65" fillId="0" borderId="2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7" fillId="22" borderId="27" applyNumberFormat="0" applyAlignment="0" applyProtection="0"/>
    <xf numFmtId="0" fontId="67" fillId="22" borderId="27" applyNumberFormat="0" applyAlignment="0" applyProtection="0"/>
    <xf numFmtId="0" fontId="68" fillId="18" borderId="0" applyNumberFormat="0" applyBorder="0" applyAlignment="0" applyProtection="0"/>
    <xf numFmtId="0" fontId="68" fillId="18" borderId="0" applyNumberFormat="0" applyBorder="0" applyAlignment="0" applyProtection="0"/>
    <xf numFmtId="3" fontId="4" fillId="0" borderId="30"/>
    <xf numFmtId="3" fontId="4" fillId="0" borderId="30"/>
    <xf numFmtId="185" fontId="4" fillId="0" borderId="0" applyFont="0" applyFill="0" applyBorder="0" applyAlignment="0" applyProtection="0"/>
    <xf numFmtId="0" fontId="69" fillId="37" borderId="0" applyNumberFormat="0" applyBorder="0" applyAlignment="0" applyProtection="0"/>
    <xf numFmtId="0" fontId="69" fillId="37"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0" fillId="31" borderId="31" applyNumberFormat="0" applyAlignment="0" applyProtection="0"/>
    <xf numFmtId="0" fontId="70" fillId="31" borderId="31" applyNumberFormat="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35" applyNumberFormat="0" applyFill="0" applyAlignment="0" applyProtection="0"/>
    <xf numFmtId="0" fontId="76" fillId="0" borderId="35" applyNumberFormat="0" applyFill="0" applyAlignment="0" applyProtection="0"/>
    <xf numFmtId="0" fontId="33" fillId="0" borderId="0"/>
    <xf numFmtId="0" fontId="33" fillId="0" borderId="0"/>
  </cellStyleXfs>
  <cellXfs count="834">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1" fontId="0" fillId="0" borderId="0" xfId="0" applyNumberFormat="1"/>
    <xf numFmtId="169" fontId="4" fillId="2" borderId="0" xfId="1" applyNumberFormat="1" applyFill="1"/>
    <xf numFmtId="182"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8" fillId="13" borderId="0" xfId="0" applyFont="1" applyFill="1"/>
    <xf numFmtId="174" fontId="4" fillId="13" borderId="3" xfId="1" quotePrefix="1" applyNumberFormat="1" applyFill="1" applyBorder="1" applyAlignment="1">
      <alignment horizontal="right"/>
    </xf>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9" fillId="14" borderId="2" xfId="0" applyFont="1" applyFill="1" applyBorder="1"/>
    <xf numFmtId="1" fontId="49" fillId="14" borderId="2" xfId="0" applyNumberFormat="1" applyFont="1" applyFill="1" applyBorder="1"/>
    <xf numFmtId="169" fontId="49" fillId="14" borderId="2" xfId="0" applyNumberFormat="1" applyFont="1" applyFill="1" applyBorder="1"/>
    <xf numFmtId="3" fontId="49"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0"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0" fillId="2" borderId="1" xfId="0" applyFont="1" applyFill="1" applyBorder="1" applyAlignment="1">
      <alignment horizontal="left"/>
    </xf>
    <xf numFmtId="168" fontId="50"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7" fontId="15" fillId="2" borderId="0" xfId="13" quotePrefix="1" applyNumberFormat="1" applyFont="1" applyFill="1" applyAlignment="1">
      <alignment horizontal="right"/>
    </xf>
    <xf numFmtId="0" fontId="52" fillId="2" borderId="0" xfId="9" applyFont="1" applyFill="1" applyAlignment="1">
      <alignment horizontal="left"/>
    </xf>
    <xf numFmtId="3" fontId="4" fillId="13" borderId="0" xfId="1" applyNumberFormat="1" applyFill="1" applyAlignment="1">
      <alignment horizontal="right"/>
    </xf>
    <xf numFmtId="183" fontId="53"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0"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5"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0" fillId="2" borderId="1" xfId="0" applyFont="1" applyFill="1" applyBorder="1"/>
    <xf numFmtId="17" fontId="0" fillId="2" borderId="0" xfId="0" applyNumberFormat="1" applyFill="1"/>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22" fillId="2" borderId="0" xfId="0" quotePrefix="1" applyFont="1" applyFill="1" applyAlignment="1">
      <alignment wrapText="1"/>
    </xf>
    <xf numFmtId="2" fontId="8" fillId="3" borderId="1" xfId="1" applyNumberFormat="1" applyFont="1" applyFill="1" applyBorder="1"/>
    <xf numFmtId="0" fontId="50"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68" fontId="8" fillId="2" borderId="2" xfId="1"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49" fontId="22" fillId="2" borderId="0" xfId="1" applyNumberFormat="1" applyFont="1" applyFill="1" applyAlignment="1">
      <alignment horizontal="left" indent="3"/>
    </xf>
    <xf numFmtId="170" fontId="16" fillId="2" borderId="2" xfId="0" applyNumberFormat="1" applyFont="1" applyFill="1" applyBorder="1"/>
    <xf numFmtId="184" fontId="16" fillId="2" borderId="0" xfId="0" applyNumberFormat="1" applyFont="1" applyFill="1" applyAlignment="1">
      <alignment horizontal="right"/>
    </xf>
    <xf numFmtId="0" fontId="18" fillId="2" borderId="0" xfId="1" applyFont="1" applyFill="1"/>
    <xf numFmtId="0" fontId="4" fillId="2" borderId="1" xfId="0" applyFont="1" applyFill="1" applyBorder="1" applyAlignment="1">
      <alignment horizontal="right" vertical="center" wrapText="1"/>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0" fontId="8" fillId="6" borderId="23" xfId="0" applyFont="1" applyFill="1" applyBorder="1" applyAlignment="1">
      <alignment horizontal="left"/>
    </xf>
    <xf numFmtId="0" fontId="3" fillId="2" borderId="1" xfId="0" applyFont="1" applyFill="1" applyBorder="1" applyAlignment="1">
      <alignment horizontal="lef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86" fontId="4" fillId="2" borderId="0" xfId="24" applyNumberFormat="1" applyFont="1" applyFill="1" applyAlignment="1">
      <alignment horizontal="right"/>
    </xf>
    <xf numFmtId="168" fontId="27" fillId="2" borderId="2" xfId="7" applyNumberFormat="1" applyFont="1" applyFill="1" applyBorder="1" applyAlignment="1" applyProtection="1">
      <protection locked="0"/>
    </xf>
    <xf numFmtId="173" fontId="13" fillId="6" borderId="0" xfId="0" applyNumberFormat="1" applyFont="1" applyFill="1"/>
    <xf numFmtId="169" fontId="4" fillId="11" borderId="2" xfId="1" applyNumberFormat="1" applyFill="1" applyBorder="1"/>
    <xf numFmtId="171" fontId="17" fillId="38" borderId="20" xfId="0" applyNumberFormat="1" applyFont="1" applyFill="1" applyBorder="1" applyAlignment="1">
      <alignment horizontal="right"/>
    </xf>
    <xf numFmtId="4" fontId="8" fillId="3" borderId="3" xfId="1" applyNumberFormat="1" applyFont="1" applyFill="1" applyBorder="1"/>
    <xf numFmtId="4" fontId="8" fillId="2" borderId="3" xfId="1" applyNumberFormat="1" applyFont="1" applyFill="1" applyBorder="1"/>
    <xf numFmtId="174" fontId="16" fillId="6" borderId="0" xfId="0" applyNumberFormat="1" applyFont="1" applyFill="1" applyAlignment="1">
      <alignment horizontal="right"/>
    </xf>
    <xf numFmtId="174" fontId="16" fillId="6" borderId="0" xfId="0" quotePrefix="1" applyNumberFormat="1" applyFont="1" applyFill="1" applyAlignment="1">
      <alignment horizontal="right"/>
    </xf>
    <xf numFmtId="169" fontId="16" fillId="6" borderId="0" xfId="0" applyNumberFormat="1" applyFont="1" applyFill="1" applyAlignment="1">
      <alignment horizontal="right"/>
    </xf>
    <xf numFmtId="169" fontId="16" fillId="6" borderId="1" xfId="0" applyNumberFormat="1" applyFont="1" applyFill="1" applyBorder="1" applyAlignment="1">
      <alignment horizontal="right"/>
    </xf>
    <xf numFmtId="174" fontId="4" fillId="6" borderId="0" xfId="1" quotePrefix="1" applyNumberFormat="1" applyFill="1" applyAlignment="1">
      <alignment horizontal="right"/>
    </xf>
    <xf numFmtId="173" fontId="4" fillId="6" borderId="0" xfId="1" quotePrefix="1" applyNumberFormat="1" applyFill="1"/>
    <xf numFmtId="177" fontId="16" fillId="6" borderId="0" xfId="0" applyNumberFormat="1" applyFont="1" applyFill="1" applyAlignment="1">
      <alignment horizontal="right"/>
    </xf>
    <xf numFmtId="0" fontId="10" fillId="0" borderId="0" xfId="2" applyFill="1"/>
    <xf numFmtId="0" fontId="22" fillId="2" borderId="0" xfId="1" applyFont="1" applyFill="1" applyAlignment="1">
      <alignment vertical="top"/>
    </xf>
    <xf numFmtId="169" fontId="24" fillId="4" borderId="2" xfId="0" applyNumberFormat="1" applyFont="1" applyFill="1" applyBorder="1" applyAlignment="1">
      <alignment horizontal="right"/>
    </xf>
    <xf numFmtId="174" fontId="43" fillId="2" borderId="0" xfId="0" applyNumberFormat="1" applyFont="1" applyFill="1"/>
    <xf numFmtId="174" fontId="0" fillId="2" borderId="0" xfId="0" applyNumberFormat="1" applyFill="1"/>
    <xf numFmtId="3" fontId="8" fillId="2" borderId="2" xfId="1" quotePrefix="1" applyNumberFormat="1" applyFont="1" applyFill="1" applyBorder="1" applyAlignment="1">
      <alignment horizontal="right"/>
    </xf>
    <xf numFmtId="0" fontId="22" fillId="2" borderId="0" xfId="1" applyFont="1" applyFill="1" applyAlignment="1">
      <alignment horizontal="right" vertical="top"/>
    </xf>
    <xf numFmtId="2" fontId="24" fillId="4" borderId="2" xfId="0" applyNumberFormat="1" applyFont="1" applyFill="1" applyBorder="1"/>
    <xf numFmtId="187" fontId="4" fillId="11" borderId="0" xfId="1" quotePrefix="1" applyNumberFormat="1" applyFill="1" applyAlignment="1">
      <alignment horizontal="right"/>
    </xf>
    <xf numFmtId="187" fontId="4" fillId="2" borderId="0" xfId="1" quotePrefix="1" applyNumberFormat="1" applyFill="1" applyAlignment="1">
      <alignment horizontal="right"/>
    </xf>
    <xf numFmtId="4" fontId="24" fillId="4" borderId="2" xfId="0" applyNumberFormat="1" applyFont="1" applyFill="1" applyBorder="1"/>
    <xf numFmtId="168" fontId="8" fillId="2" borderId="0" xfId="1" quotePrefix="1" applyNumberFormat="1" applyFont="1" applyFill="1" applyAlignment="1">
      <alignment horizontal="right"/>
    </xf>
    <xf numFmtId="0" fontId="22" fillId="2" borderId="0" xfId="1" quotePrefix="1" applyFont="1" applyFill="1"/>
    <xf numFmtId="177" fontId="4" fillId="6" borderId="0" xfId="1" quotePrefix="1" applyNumberFormat="1" applyFill="1" applyAlignment="1">
      <alignment horizontal="right"/>
    </xf>
    <xf numFmtId="4" fontId="16" fillId="2" borderId="0" xfId="0" applyNumberFormat="1" applyFont="1" applyFill="1"/>
    <xf numFmtId="168" fontId="16" fillId="2" borderId="3" xfId="0" applyNumberFormat="1" applyFont="1" applyFill="1" applyBorder="1"/>
    <xf numFmtId="2" fontId="24" fillId="4" borderId="2" xfId="0" applyNumberFormat="1" applyFont="1" applyFill="1" applyBorder="1" applyAlignment="1">
      <alignment horizontal="right"/>
    </xf>
    <xf numFmtId="171" fontId="17" fillId="6" borderId="23" xfId="0" applyNumberFormat="1" applyFont="1" applyFill="1" applyBorder="1"/>
    <xf numFmtId="0" fontId="4" fillId="2" borderId="1" xfId="1" quotePrefix="1" applyFill="1" applyBorder="1"/>
    <xf numFmtId="177" fontId="16" fillId="6" borderId="1" xfId="0" applyNumberFormat="1" applyFont="1" applyFill="1" applyBorder="1" applyAlignment="1">
      <alignment horizontal="right"/>
    </xf>
    <xf numFmtId="173" fontId="17" fillId="2" borderId="0" xfId="0" applyNumberFormat="1" applyFont="1" applyFill="1" applyAlignment="1">
      <alignment horizontal="right"/>
    </xf>
    <xf numFmtId="0" fontId="4" fillId="2" borderId="3" xfId="1" quotePrefix="1" applyFill="1" applyBorder="1"/>
    <xf numFmtId="4" fontId="4" fillId="11" borderId="3" xfId="1" applyNumberFormat="1" applyFill="1" applyBorder="1" applyAlignment="1">
      <alignment horizontal="right"/>
    </xf>
    <xf numFmtId="170" fontId="4" fillId="2" borderId="0" xfId="1" applyNumberFormat="1" applyFill="1" applyAlignment="1">
      <alignment horizontal="right" indent="1"/>
    </xf>
    <xf numFmtId="170" fontId="4" fillId="11" borderId="0" xfId="1" applyNumberFormat="1" applyFill="1" applyAlignment="1">
      <alignment horizontal="right" indent="1"/>
    </xf>
    <xf numFmtId="168" fontId="4" fillId="6" borderId="0" xfId="1" quotePrefix="1" applyNumberFormat="1" applyFill="1" applyAlignment="1">
      <alignment horizontal="right"/>
    </xf>
    <xf numFmtId="168" fontId="14" fillId="2" borderId="0" xfId="0" applyNumberFormat="1" applyFont="1" applyFill="1"/>
    <xf numFmtId="168" fontId="36" fillId="2" borderId="2" xfId="13" quotePrefix="1" applyNumberFormat="1" applyFont="1" applyFill="1" applyBorder="1" applyAlignment="1">
      <alignment horizontal="right"/>
    </xf>
    <xf numFmtId="188" fontId="0" fillId="0" borderId="0" xfId="0" applyNumberFormat="1"/>
    <xf numFmtId="168" fontId="4" fillId="6" borderId="2" xfId="1" quotePrefix="1" applyNumberFormat="1" applyFill="1" applyBorder="1" applyAlignment="1">
      <alignment horizontal="right"/>
    </xf>
    <xf numFmtId="171" fontId="13" fillId="12" borderId="0" xfId="0" quotePrefix="1" applyNumberFormat="1" applyFont="1" applyFill="1" applyAlignment="1">
      <alignment horizontal="right"/>
    </xf>
    <xf numFmtId="0" fontId="24" fillId="8" borderId="0" xfId="0" applyFont="1" applyFill="1"/>
    <xf numFmtId="175" fontId="17" fillId="6" borderId="23" xfId="0" applyNumberFormat="1" applyFont="1" applyFill="1" applyBorder="1"/>
    <xf numFmtId="175" fontId="17" fillId="6" borderId="12" xfId="0" applyNumberFormat="1" applyFont="1" applyFill="1" applyBorder="1"/>
    <xf numFmtId="3" fontId="17" fillId="9" borderId="24" xfId="0" applyNumberFormat="1" applyFont="1" applyFill="1" applyBorder="1"/>
    <xf numFmtId="4" fontId="4" fillId="11" borderId="0" xfId="1" applyNumberFormat="1" applyFill="1" applyAlignment="1">
      <alignment horizontal="right"/>
    </xf>
    <xf numFmtId="0" fontId="22" fillId="0" borderId="0" xfId="1" applyFont="1" applyAlignment="1">
      <alignment horizontal="right"/>
    </xf>
    <xf numFmtId="173" fontId="13" fillId="5" borderId="0" xfId="0" applyNumberFormat="1" applyFont="1" applyFill="1" applyAlignment="1">
      <alignment horizontal="right"/>
    </xf>
    <xf numFmtId="173" fontId="13" fillId="2" borderId="0" xfId="0" applyNumberFormat="1" applyFont="1" applyFill="1" applyAlignment="1">
      <alignment horizontal="right"/>
    </xf>
    <xf numFmtId="173" fontId="13" fillId="6" borderId="0" xfId="0" applyNumberFormat="1" applyFont="1" applyFill="1" applyAlignment="1">
      <alignment horizontal="right"/>
    </xf>
    <xf numFmtId="173" fontId="13" fillId="6" borderId="0" xfId="0" quotePrefix="1" applyNumberFormat="1" applyFont="1" applyFill="1" applyAlignment="1">
      <alignment horizontal="right"/>
    </xf>
    <xf numFmtId="173" fontId="31" fillId="5" borderId="0" xfId="0" applyNumberFormat="1" applyFont="1" applyFill="1" applyAlignment="1">
      <alignment horizontal="right"/>
    </xf>
    <xf numFmtId="173" fontId="31" fillId="2" borderId="0" xfId="0" applyNumberFormat="1" applyFont="1" applyFill="1" applyAlignment="1">
      <alignment horizontal="right"/>
    </xf>
    <xf numFmtId="173" fontId="31" fillId="6" borderId="0" xfId="0" applyNumberFormat="1" applyFont="1" applyFill="1" applyAlignment="1">
      <alignment horizontal="right"/>
    </xf>
    <xf numFmtId="173" fontId="17" fillId="2" borderId="2" xfId="0" applyNumberFormat="1" applyFont="1" applyFill="1" applyBorder="1" applyAlignment="1">
      <alignment horizontal="right"/>
    </xf>
    <xf numFmtId="173" fontId="27" fillId="2" borderId="2" xfId="7" applyNumberFormat="1" applyFont="1" applyFill="1" applyBorder="1" applyAlignment="1" applyProtection="1">
      <alignment horizontal="right"/>
      <protection locked="0"/>
    </xf>
    <xf numFmtId="173" fontId="24" fillId="8" borderId="0" xfId="0" applyNumberFormat="1" applyFont="1" applyFill="1" applyAlignment="1">
      <alignment horizontal="right"/>
    </xf>
    <xf numFmtId="173" fontId="17" fillId="6" borderId="12" xfId="0" applyNumberFormat="1" applyFont="1" applyFill="1" applyBorder="1" applyAlignment="1">
      <alignment horizontal="right"/>
    </xf>
    <xf numFmtId="173" fontId="17" fillId="9" borderId="12" xfId="0" applyNumberFormat="1" applyFont="1" applyFill="1" applyBorder="1" applyAlignment="1">
      <alignment horizontal="right"/>
    </xf>
    <xf numFmtId="0" fontId="31" fillId="2" borderId="0" xfId="0" applyFont="1" applyFill="1" applyAlignment="1">
      <alignment horizontal="left" indent="1"/>
    </xf>
    <xf numFmtId="3" fontId="4" fillId="6" borderId="0" xfId="1" quotePrefix="1" applyNumberFormat="1" applyFill="1" applyAlignment="1">
      <alignment horizontal="right"/>
    </xf>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0" fontId="8" fillId="2" borderId="3" xfId="1" applyFont="1" applyFill="1" applyBorder="1" applyAlignment="1">
      <alignment horizontal="right" vertical="center"/>
    </xf>
    <xf numFmtId="0" fontId="8" fillId="2" borderId="1" xfId="1" applyFont="1" applyFill="1" applyBorder="1" applyAlignment="1">
      <alignment horizontal="right" vertical="center"/>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0" fontId="22" fillId="2" borderId="0" xfId="0" applyFont="1" applyFill="1" applyAlignment="1">
      <alignment horizontal="left" wrapText="1"/>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8" fillId="2" borderId="4" xfId="1" quotePrefix="1" applyFont="1" applyFill="1" applyBorder="1" applyAlignment="1">
      <alignment horizontal="center" vertical="center"/>
    </xf>
    <xf numFmtId="0" fontId="8" fillId="2" borderId="8" xfId="1" quotePrefix="1" applyFont="1" applyFill="1" applyBorder="1" applyAlignment="1">
      <alignment horizontal="center" vertical="center"/>
    </xf>
    <xf numFmtId="0" fontId="8" fillId="2" borderId="10" xfId="1" quotePrefix="1" applyFont="1" applyFill="1" applyBorder="1" applyAlignment="1">
      <alignment horizontal="center" vertical="center"/>
    </xf>
    <xf numFmtId="0" fontId="8" fillId="2" borderId="4" xfId="1" quotePrefix="1" applyFont="1" applyFill="1" applyBorder="1" applyAlignment="1">
      <alignment horizontal="center" vertical="center" wrapText="1"/>
    </xf>
    <xf numFmtId="0" fontId="8" fillId="2" borderId="10" xfId="1" quotePrefix="1" applyFont="1" applyFill="1" applyBorder="1" applyAlignment="1">
      <alignment horizontal="center" vertical="center" wrapText="1"/>
    </xf>
    <xf numFmtId="0" fontId="8" fillId="2" borderId="8" xfId="1" quotePrefix="1" applyFont="1" applyFill="1" applyBorder="1" applyAlignment="1">
      <alignment horizontal="center" vertical="center" wrapText="1"/>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xf numFmtId="4" fontId="13" fillId="2" borderId="0" xfId="0" applyNumberFormat="1" applyFont="1" applyFill="1" applyAlignment="1">
      <alignment horizontal="right"/>
    </xf>
    <xf numFmtId="168" fontId="24" fillId="4" borderId="2" xfId="1" quotePrefix="1" applyNumberFormat="1" applyFont="1" applyFill="1" applyBorder="1"/>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52">
    <dxf>
      <numFmt numFmtId="192" formatCode="&quot;^&quot;"/>
    </dxf>
    <dxf>
      <numFmt numFmtId="189" formatCode="\^;\^;\^"/>
    </dxf>
    <dxf>
      <numFmt numFmtId="190" formatCode="&quot;-&quot;"/>
    </dxf>
    <dxf>
      <numFmt numFmtId="190" formatCode="&quot;-&quot;"/>
    </dxf>
    <dxf>
      <numFmt numFmtId="191" formatCode="\^"/>
    </dxf>
    <dxf>
      <numFmt numFmtId="183" formatCode="\^;&quot;^&quot;"/>
    </dxf>
    <dxf>
      <numFmt numFmtId="191" formatCode="\^"/>
    </dxf>
    <dxf>
      <numFmt numFmtId="183" formatCode="\^;&quot;^&quot;"/>
    </dxf>
    <dxf>
      <numFmt numFmtId="189" formatCode="\^;\^;\^"/>
    </dxf>
    <dxf>
      <numFmt numFmtId="189" formatCode="\^;\^;\^"/>
    </dxf>
    <dxf>
      <numFmt numFmtId="190" formatCode="&quot;-&quot;"/>
    </dxf>
    <dxf>
      <numFmt numFmtId="191" formatCode="\^"/>
    </dxf>
    <dxf>
      <numFmt numFmtId="189" formatCode="\^;\^;\^"/>
    </dxf>
    <dxf>
      <numFmt numFmtId="190" formatCode="&quot;-&quot;"/>
    </dxf>
    <dxf>
      <numFmt numFmtId="191" formatCode="\^"/>
    </dxf>
    <dxf>
      <numFmt numFmtId="191" formatCode="\^"/>
    </dxf>
    <dxf>
      <numFmt numFmtId="190" formatCode="&quot;-&quot;"/>
    </dxf>
    <dxf>
      <numFmt numFmtId="192" formatCode="&quot;^&quot;"/>
    </dxf>
    <dxf>
      <numFmt numFmtId="191" formatCode="\^"/>
    </dxf>
    <dxf>
      <numFmt numFmtId="191" formatCode="\^"/>
    </dxf>
    <dxf>
      <numFmt numFmtId="192" formatCode="&quot;^&quot;"/>
    </dxf>
    <dxf>
      <numFmt numFmtId="191" formatCode="\^"/>
    </dxf>
    <dxf>
      <numFmt numFmtId="191" formatCode="\^"/>
    </dxf>
    <dxf>
      <numFmt numFmtId="191" formatCode="\^"/>
    </dxf>
    <dxf>
      <numFmt numFmtId="191" formatCode="\^"/>
    </dxf>
    <dxf>
      <numFmt numFmtId="191" formatCode="\^"/>
    </dxf>
    <dxf>
      <numFmt numFmtId="192" formatCode="&quot;^&quot;"/>
    </dxf>
    <dxf>
      <numFmt numFmtId="191" formatCode="\^"/>
    </dxf>
    <dxf>
      <numFmt numFmtId="183" formatCode="\^;&quot;^&quot;"/>
    </dxf>
    <dxf>
      <numFmt numFmtId="191" formatCode="\^"/>
    </dxf>
    <dxf>
      <numFmt numFmtId="183"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1" formatCode="\^"/>
    </dxf>
    <dxf>
      <numFmt numFmtId="189" formatCode="\^;\^;\^"/>
    </dxf>
    <dxf>
      <numFmt numFmtId="191" formatCode="\^"/>
    </dxf>
    <dxf>
      <numFmt numFmtId="189" formatCode="\^;\^;\^"/>
    </dxf>
    <dxf>
      <numFmt numFmtId="189" formatCode="\^;\^;\^"/>
    </dxf>
    <dxf>
      <numFmt numFmtId="191" formatCode="\^"/>
    </dxf>
    <dxf>
      <numFmt numFmtId="191" formatCode="\^"/>
    </dxf>
    <dxf>
      <numFmt numFmtId="189" formatCode="\^;\^;\^"/>
    </dxf>
    <dxf>
      <numFmt numFmtId="191" formatCode="\^"/>
    </dxf>
    <dxf>
      <numFmt numFmtId="191" formatCode="\^"/>
    </dxf>
    <dxf>
      <numFmt numFmtId="191" formatCode="\^"/>
    </dxf>
    <dxf>
      <numFmt numFmtId="191" formatCode="\^"/>
    </dxf>
    <dxf>
      <numFmt numFmtId="191" formatCode="\^"/>
    </dxf>
    <dxf>
      <numFmt numFmtId="190" formatCode="&quot;-&quot;"/>
    </dxf>
    <dxf>
      <numFmt numFmtId="191" formatCode="\^"/>
    </dxf>
    <dxf>
      <numFmt numFmtId="191" formatCode="\^"/>
    </dxf>
    <dxf>
      <numFmt numFmtId="183" formatCode="\^;&quot;^&quot;"/>
    </dxf>
    <dxf>
      <numFmt numFmtId="191" formatCode="\^"/>
    </dxf>
    <dxf>
      <numFmt numFmtId="183" formatCode="\^;&quot;^&quot;"/>
    </dxf>
    <dxf>
      <numFmt numFmtId="191" formatCode="\^"/>
    </dxf>
    <dxf>
      <numFmt numFmtId="183" formatCode="\^;&quot;^&quot;"/>
    </dxf>
    <dxf>
      <numFmt numFmtId="191" formatCode="\^"/>
    </dxf>
    <dxf>
      <numFmt numFmtId="183" formatCode="\^;&quot;^&quot;"/>
    </dxf>
    <dxf>
      <numFmt numFmtId="189" formatCode="\^;\^;\^"/>
    </dxf>
    <dxf>
      <numFmt numFmtId="189"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3" formatCode="\^;&quot;^&quot;"/>
    </dxf>
    <dxf>
      <numFmt numFmtId="189" formatCode="\^;\^;\^"/>
    </dxf>
    <dxf>
      <numFmt numFmtId="190" formatCode="&quot;-&quot;"/>
    </dxf>
    <dxf>
      <numFmt numFmtId="191" formatCode="\^"/>
    </dxf>
    <dxf>
      <numFmt numFmtId="191" formatCode="\^"/>
    </dxf>
    <dxf>
      <numFmt numFmtId="191" formatCode="\^"/>
    </dxf>
    <dxf>
      <numFmt numFmtId="189" formatCode="\^;\^;\^"/>
    </dxf>
    <dxf>
      <numFmt numFmtId="193" formatCode="\^;\^;0"/>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9" formatCode="\^;\^;\^"/>
    </dxf>
    <dxf>
      <numFmt numFmtId="191" formatCode="\^"/>
    </dxf>
    <dxf>
      <numFmt numFmtId="191" formatCode="\^"/>
    </dxf>
    <dxf>
      <numFmt numFmtId="191" formatCode="\^"/>
    </dxf>
    <dxf>
      <numFmt numFmtId="189"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0" formatCode="&quot;-&quot;"/>
    </dxf>
    <dxf>
      <numFmt numFmtId="191" formatCode="\^"/>
    </dxf>
    <dxf>
      <numFmt numFmtId="191" formatCode="\^"/>
    </dxf>
    <dxf>
      <numFmt numFmtId="191" formatCode="\^"/>
    </dxf>
    <dxf>
      <numFmt numFmtId="191" formatCode="\^"/>
    </dxf>
    <dxf>
      <numFmt numFmtId="190" formatCode="&quot;-&quot;"/>
    </dxf>
    <dxf>
      <numFmt numFmtId="191" formatCode="\^"/>
    </dxf>
    <dxf>
      <numFmt numFmtId="191" formatCode="\^"/>
    </dxf>
    <dxf>
      <numFmt numFmtId="191" formatCode="\^"/>
    </dxf>
    <dxf>
      <numFmt numFmtId="191" formatCode="\^"/>
    </dxf>
    <dxf>
      <numFmt numFmtId="190" formatCode="&quot;-&quot;"/>
    </dxf>
    <dxf>
      <numFmt numFmtId="191" formatCode="\^"/>
    </dxf>
    <dxf>
      <numFmt numFmtId="189" formatCode="\^;\^;\^"/>
    </dxf>
    <dxf>
      <numFmt numFmtId="191" formatCode="\^"/>
    </dxf>
    <dxf>
      <numFmt numFmtId="191" formatCode="\^"/>
    </dxf>
    <dxf>
      <numFmt numFmtId="191" formatCode="\^"/>
    </dxf>
    <dxf>
      <numFmt numFmtId="191" formatCode="\^"/>
    </dxf>
    <dxf>
      <numFmt numFmtId="190" formatCode="&quot;-&quot;"/>
    </dxf>
    <dxf>
      <numFmt numFmtId="191" formatCode="\^"/>
    </dxf>
    <dxf>
      <numFmt numFmtId="191" formatCode="\^"/>
    </dxf>
    <dxf>
      <numFmt numFmtId="190" formatCode="&quot;-&quot;"/>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9" formatCode="\^;\^;\^"/>
    </dxf>
    <dxf>
      <numFmt numFmtId="191" formatCode="\^"/>
    </dxf>
    <dxf>
      <numFmt numFmtId="191" formatCode="\^"/>
    </dxf>
    <dxf>
      <numFmt numFmtId="189" formatCode="\^;\^;\^"/>
    </dxf>
    <dxf>
      <numFmt numFmtId="189" formatCode="\^;\^;\^"/>
    </dxf>
    <dxf>
      <numFmt numFmtId="191" formatCode="\^"/>
    </dxf>
    <dxf>
      <numFmt numFmtId="191" formatCode="\^"/>
    </dxf>
    <dxf>
      <numFmt numFmtId="191" formatCode="\^"/>
    </dxf>
    <dxf>
      <numFmt numFmtId="191" formatCode="\^"/>
    </dxf>
    <dxf>
      <numFmt numFmtId="190" formatCode="&quot;-&quot;"/>
    </dxf>
    <dxf>
      <numFmt numFmtId="191" formatCode="\^"/>
    </dxf>
    <dxf>
      <numFmt numFmtId="191" formatCode="\^"/>
    </dxf>
    <dxf>
      <numFmt numFmtId="189" formatCode="\^;\^;\^"/>
    </dxf>
    <dxf>
      <numFmt numFmtId="191" formatCode="\^"/>
    </dxf>
    <dxf>
      <numFmt numFmtId="190" formatCode="&quot;-&quot;"/>
    </dxf>
    <dxf>
      <numFmt numFmtId="191" formatCode="\^"/>
    </dxf>
    <dxf>
      <numFmt numFmtId="189" formatCode="\^;\^;\^"/>
    </dxf>
    <dxf>
      <numFmt numFmtId="190" formatCode="&quot;-&quot;"/>
    </dxf>
    <dxf>
      <numFmt numFmtId="191" formatCode="\^"/>
    </dxf>
    <dxf>
      <numFmt numFmtId="191" formatCode="\^"/>
    </dxf>
    <dxf>
      <numFmt numFmtId="190" formatCode="&quot;-&quot;"/>
    </dxf>
    <dxf>
      <numFmt numFmtId="191" formatCode="\^"/>
    </dxf>
    <dxf>
      <numFmt numFmtId="191" formatCode="\^"/>
    </dxf>
    <dxf>
      <numFmt numFmtId="191" formatCode="\^"/>
    </dxf>
    <dxf>
      <numFmt numFmtId="191" formatCode="\^"/>
    </dxf>
    <dxf>
      <numFmt numFmtId="190" formatCode="&quot;-&quot;"/>
    </dxf>
    <dxf>
      <numFmt numFmtId="191" formatCode="\^"/>
    </dxf>
    <dxf>
      <numFmt numFmtId="191" formatCode="\^"/>
    </dxf>
    <dxf>
      <numFmt numFmtId="189" formatCode="\^;\^;\^"/>
    </dxf>
    <dxf>
      <numFmt numFmtId="190" formatCode="&quot;-&quot;"/>
    </dxf>
    <dxf>
      <numFmt numFmtId="189" formatCode="\^;\^;\^"/>
    </dxf>
    <dxf>
      <numFmt numFmtId="190" formatCode="&quot;-&quot;"/>
    </dxf>
    <dxf>
      <numFmt numFmtId="189" formatCode="\^;\^;\^"/>
    </dxf>
    <dxf>
      <numFmt numFmtId="191" formatCode="\^"/>
    </dxf>
    <dxf>
      <numFmt numFmtId="190" formatCode="&quot;-&quot;"/>
    </dxf>
    <dxf>
      <numFmt numFmtId="191" formatCode="\^"/>
    </dxf>
    <dxf>
      <numFmt numFmtId="191" formatCode="\^"/>
    </dxf>
    <dxf>
      <numFmt numFmtId="191" formatCode="\^"/>
    </dxf>
    <dxf>
      <numFmt numFmtId="190" formatCode="&quot;-&quot;"/>
    </dxf>
    <dxf>
      <numFmt numFmtId="191" formatCode="\^"/>
    </dxf>
    <dxf>
      <numFmt numFmtId="190" formatCode="&quot;-&quot;"/>
    </dxf>
    <dxf>
      <numFmt numFmtId="191" formatCode="\^"/>
    </dxf>
    <dxf>
      <numFmt numFmtId="191" formatCode="\^"/>
    </dxf>
    <dxf>
      <numFmt numFmtId="191" formatCode="\^"/>
    </dxf>
    <dxf>
      <numFmt numFmtId="191" formatCode="\^"/>
    </dxf>
    <dxf>
      <numFmt numFmtId="190" formatCode="&quot;-&quot;"/>
    </dxf>
    <dxf>
      <numFmt numFmtId="190" formatCode="&quot;-&quot;"/>
    </dxf>
    <dxf>
      <numFmt numFmtId="190" formatCode="&quot;-&quot;"/>
    </dxf>
    <dxf>
      <numFmt numFmtId="191" formatCode="\^"/>
    </dxf>
    <dxf>
      <numFmt numFmtId="191" formatCode="\^"/>
    </dxf>
    <dxf>
      <numFmt numFmtId="191" formatCode="\^"/>
    </dxf>
    <dxf>
      <numFmt numFmtId="191" formatCode="\^"/>
    </dxf>
    <dxf>
      <numFmt numFmtId="190" formatCode="&quot;-&quot;"/>
    </dxf>
    <dxf>
      <numFmt numFmtId="191" formatCode="\^"/>
    </dxf>
    <dxf>
      <numFmt numFmtId="189" formatCode="\^;\^;\^"/>
    </dxf>
    <dxf>
      <numFmt numFmtId="191" formatCode="\^"/>
    </dxf>
    <dxf>
      <numFmt numFmtId="190" formatCode="&quot;-&quot;"/>
    </dxf>
    <dxf>
      <numFmt numFmtId="191" formatCode="\^"/>
    </dxf>
    <dxf>
      <numFmt numFmtId="191" formatCode="\^"/>
    </dxf>
    <dxf>
      <numFmt numFmtId="183" formatCode="\^;&quot;^&quot;"/>
    </dxf>
    <dxf>
      <numFmt numFmtId="191" formatCode="\^"/>
    </dxf>
    <dxf>
      <numFmt numFmtId="191" formatCode="\^"/>
    </dxf>
    <dxf>
      <numFmt numFmtId="183" formatCode="\^;&quot;^&quot;"/>
    </dxf>
    <dxf>
      <numFmt numFmtId="191" formatCode="\^"/>
    </dxf>
    <dxf>
      <numFmt numFmtId="189" formatCode="\^;\^;\^"/>
    </dxf>
    <dxf>
      <numFmt numFmtId="191" formatCode="\^"/>
    </dxf>
    <dxf>
      <numFmt numFmtId="190" formatCode="&quot;-&quot;"/>
    </dxf>
    <dxf>
      <numFmt numFmtId="191" formatCode="\^"/>
    </dxf>
    <dxf>
      <numFmt numFmtId="190"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election activeCell="M1" sqref="M1"/>
    </sheetView>
  </sheetViews>
  <sheetFormatPr baseColWidth="10" defaultColWidth="11.125" defaultRowHeight="15" customHeight="1" x14ac:dyDescent="0.2"/>
  <cols>
    <col min="1" max="1" width="9" style="3" customWidth="1"/>
    <col min="2" max="2" width="3.625" style="3" customWidth="1"/>
    <col min="3" max="3" width="7.5" style="3" customWidth="1"/>
    <col min="4" max="4" width="4.625" style="3" customWidth="1"/>
    <col min="5" max="5" width="8.125" style="3" customWidth="1"/>
    <col min="6" max="9" width="11.125" style="3"/>
    <col min="10" max="10" width="12.625" style="3" customWidth="1"/>
    <col min="11" max="16384" width="11.125" style="3"/>
  </cols>
  <sheetData>
    <row r="2" spans="1:9" ht="15" customHeight="1" x14ac:dyDescent="0.25">
      <c r="A2" s="2" t="s">
        <v>688</v>
      </c>
    </row>
    <row r="3" spans="1:9" ht="15" customHeight="1" x14ac:dyDescent="0.2">
      <c r="A3" s="499">
        <v>45930</v>
      </c>
    </row>
    <row r="4" spans="1:9" ht="15" customHeight="1" x14ac:dyDescent="0.25">
      <c r="A4" s="765" t="s">
        <v>19</v>
      </c>
      <c r="B4" s="765"/>
      <c r="C4" s="765"/>
      <c r="D4" s="765"/>
      <c r="E4" s="765"/>
      <c r="F4" s="765"/>
      <c r="G4" s="765"/>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08" t="s">
        <v>492</v>
      </c>
      <c r="D17" s="208"/>
      <c r="E17" s="208"/>
      <c r="F17" s="208"/>
      <c r="G17" s="208"/>
      <c r="H17" s="208"/>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500</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08" t="s">
        <v>502</v>
      </c>
      <c r="D25" s="208"/>
      <c r="E25" s="208"/>
      <c r="F25" s="208"/>
      <c r="G25" s="8"/>
      <c r="H25" s="8"/>
    </row>
    <row r="26" spans="2:9" ht="15" customHeight="1" x14ac:dyDescent="0.2">
      <c r="C26" s="208" t="s">
        <v>33</v>
      </c>
      <c r="D26" s="208"/>
      <c r="E26" s="208"/>
      <c r="F26" s="208"/>
      <c r="G26" s="8"/>
      <c r="H26" s="8"/>
    </row>
    <row r="27" spans="2:9" ht="15" customHeight="1" x14ac:dyDescent="0.2">
      <c r="C27" s="208" t="s">
        <v>432</v>
      </c>
      <c r="D27" s="208"/>
      <c r="E27" s="208"/>
      <c r="F27" s="208"/>
      <c r="G27" s="208"/>
      <c r="H27" s="208"/>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436</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243</v>
      </c>
      <c r="D35" s="8"/>
      <c r="E35" s="8"/>
      <c r="F35" s="8"/>
      <c r="G35" s="8"/>
    </row>
    <row r="36" spans="1:9" ht="15" customHeight="1" x14ac:dyDescent="0.2">
      <c r="C36" s="8" t="s">
        <v>222</v>
      </c>
      <c r="D36" s="8"/>
      <c r="E36" s="8"/>
      <c r="F36" s="8"/>
      <c r="G36" s="11"/>
    </row>
    <row r="37" spans="1:9" ht="15" customHeight="1" x14ac:dyDescent="0.2">
      <c r="A37" s="6"/>
      <c r="C37" s="208" t="s">
        <v>34</v>
      </c>
      <c r="D37" s="208"/>
      <c r="E37" s="208"/>
      <c r="F37" s="208"/>
      <c r="G37" s="208"/>
      <c r="H37" s="8"/>
      <c r="I37" s="8"/>
    </row>
    <row r="38" spans="1:9" ht="15" customHeight="1" x14ac:dyDescent="0.2">
      <c r="A38" s="6"/>
      <c r="C38" s="208" t="s">
        <v>495</v>
      </c>
      <c r="D38" s="208"/>
      <c r="E38" s="208"/>
      <c r="F38" s="208"/>
      <c r="G38" s="208"/>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246</v>
      </c>
      <c r="D43" s="8"/>
      <c r="E43" s="8"/>
      <c r="F43" s="8"/>
      <c r="H43" s="11"/>
      <c r="I43" s="11"/>
    </row>
    <row r="44" spans="1:9" ht="15" customHeight="1" x14ac:dyDescent="0.2">
      <c r="C44" s="8" t="s">
        <v>494</v>
      </c>
      <c r="D44" s="8"/>
      <c r="E44" s="8"/>
      <c r="F44" s="8"/>
      <c r="G44" s="11"/>
    </row>
    <row r="45" spans="1:9" ht="15" customHeight="1" x14ac:dyDescent="0.2">
      <c r="C45" s="8" t="s">
        <v>247</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493</v>
      </c>
      <c r="D49" s="8"/>
      <c r="E49" s="8"/>
      <c r="F49" s="8"/>
      <c r="G49" s="8"/>
    </row>
    <row r="50" spans="1:8" ht="15" customHeight="1" x14ac:dyDescent="0.2">
      <c r="B50" s="6"/>
      <c r="C50" s="8" t="s">
        <v>477</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08" t="s">
        <v>22</v>
      </c>
      <c r="D56" s="208"/>
      <c r="E56" s="208"/>
      <c r="F56" s="208"/>
      <c r="G56" s="208"/>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714" t="s">
        <v>605</v>
      </c>
      <c r="D63" s="714"/>
      <c r="E63" s="714"/>
      <c r="F63" s="714"/>
      <c r="G63" s="714"/>
    </row>
    <row r="64" spans="1:8" ht="15" customHeight="1" x14ac:dyDescent="0.2">
      <c r="B64" s="6"/>
      <c r="C64" s="8" t="s">
        <v>360</v>
      </c>
      <c r="D64" s="8"/>
      <c r="E64" s="8"/>
      <c r="F64" s="8"/>
      <c r="G64" s="8"/>
    </row>
    <row r="65" spans="2:9" ht="15" customHeight="1" x14ac:dyDescent="0.2">
      <c r="B65" s="6"/>
      <c r="C65" s="8" t="s">
        <v>610</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486</v>
      </c>
      <c r="D69" s="8"/>
      <c r="E69" s="8"/>
      <c r="F69" s="8"/>
      <c r="G69" s="10"/>
      <c r="H69" s="10"/>
    </row>
    <row r="70" spans="2:9" ht="15" customHeight="1" x14ac:dyDescent="0.2">
      <c r="B70" s="6"/>
      <c r="C70" s="8" t="s">
        <v>18</v>
      </c>
      <c r="D70" s="8"/>
      <c r="E70" s="8"/>
      <c r="F70" s="8"/>
      <c r="G70" s="10"/>
    </row>
    <row r="71" spans="2:9" ht="15" customHeight="1" x14ac:dyDescent="0.2">
      <c r="C71" s="208" t="s">
        <v>497</v>
      </c>
      <c r="D71" s="208"/>
      <c r="E71" s="208"/>
      <c r="F71" s="8"/>
      <c r="G71" s="8"/>
    </row>
    <row r="72" spans="2:9" ht="15" customHeight="1" x14ac:dyDescent="0.2">
      <c r="C72" s="8" t="s">
        <v>496</v>
      </c>
      <c r="D72" s="8"/>
      <c r="E72" s="8"/>
      <c r="F72" s="8"/>
      <c r="G72" s="8"/>
      <c r="H72" s="8"/>
    </row>
    <row r="73" spans="2:9" ht="15" customHeight="1" x14ac:dyDescent="0.2">
      <c r="C73" s="8" t="s">
        <v>338</v>
      </c>
      <c r="D73" s="8"/>
      <c r="E73" s="8"/>
      <c r="F73" s="8"/>
    </row>
    <row r="74" spans="2:9" ht="15" customHeight="1" x14ac:dyDescent="0.2">
      <c r="C74" s="8" t="s">
        <v>518</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08" t="s">
        <v>344</v>
      </c>
      <c r="D79" s="208"/>
      <c r="E79" s="208"/>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08" t="s">
        <v>359</v>
      </c>
      <c r="D84" s="208"/>
      <c r="E84" s="208"/>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498</v>
      </c>
      <c r="D90" s="8"/>
      <c r="E90" s="8"/>
      <c r="F90" s="8"/>
      <c r="G90" s="8"/>
      <c r="H90" s="8"/>
      <c r="I90" s="10"/>
      <c r="J90" s="10"/>
    </row>
    <row r="91" spans="1:10" ht="15" customHeight="1" x14ac:dyDescent="0.2">
      <c r="C91" s="208" t="s">
        <v>499</v>
      </c>
      <c r="D91" s="208"/>
      <c r="E91" s="208"/>
      <c r="F91" s="208"/>
      <c r="G91" s="10"/>
      <c r="H91" s="10"/>
      <c r="I91" s="10"/>
    </row>
    <row r="92" spans="1:10" ht="15" customHeight="1" x14ac:dyDescent="0.2">
      <c r="C92" s="208" t="s">
        <v>40</v>
      </c>
      <c r="D92" s="208"/>
      <c r="E92" s="208"/>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66" t="s">
        <v>504</v>
      </c>
      <c r="B98" s="767"/>
      <c r="C98" s="767"/>
      <c r="D98" s="767"/>
      <c r="E98" s="767"/>
      <c r="F98" s="767"/>
      <c r="G98" s="767"/>
      <c r="H98" s="767"/>
      <c r="I98" s="767"/>
      <c r="J98" s="767"/>
      <c r="K98" s="767"/>
    </row>
    <row r="99" spans="1:11" ht="15" customHeight="1" x14ac:dyDescent="0.2">
      <c r="A99" s="767"/>
      <c r="B99" s="767"/>
      <c r="C99" s="767"/>
      <c r="D99" s="767"/>
      <c r="E99" s="767"/>
      <c r="F99" s="767"/>
      <c r="G99" s="767"/>
      <c r="H99" s="767"/>
      <c r="I99" s="767"/>
      <c r="J99" s="767"/>
      <c r="K99" s="767"/>
    </row>
    <row r="100" spans="1:11" ht="15" customHeight="1" x14ac:dyDescent="0.2">
      <c r="A100" s="767"/>
      <c r="B100" s="767"/>
      <c r="C100" s="767"/>
      <c r="D100" s="767"/>
      <c r="E100" s="767"/>
      <c r="F100" s="767"/>
      <c r="G100" s="767"/>
      <c r="H100" s="767"/>
      <c r="I100" s="767"/>
      <c r="J100" s="767"/>
      <c r="K100" s="767"/>
    </row>
    <row r="101" spans="1:11" ht="15" customHeight="1" x14ac:dyDescent="0.2">
      <c r="A101" s="767"/>
      <c r="B101" s="767"/>
      <c r="C101" s="767"/>
      <c r="D101" s="767"/>
      <c r="E101" s="767"/>
      <c r="F101" s="767"/>
      <c r="G101" s="767"/>
      <c r="H101" s="767"/>
      <c r="I101" s="767"/>
      <c r="J101" s="767"/>
      <c r="K101" s="767"/>
    </row>
    <row r="102" spans="1:11" ht="15" customHeight="1" x14ac:dyDescent="0.2">
      <c r="A102" s="767"/>
      <c r="B102" s="767"/>
      <c r="C102" s="767"/>
      <c r="D102" s="767"/>
      <c r="E102" s="767"/>
      <c r="F102" s="767"/>
      <c r="G102" s="767"/>
      <c r="H102" s="767"/>
      <c r="I102" s="767"/>
      <c r="J102" s="767"/>
      <c r="K102" s="767"/>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4:G64" location="'Tasa variación año móvil GN '!A1" display="Tasa variación año móvil de consumo gas natural " xr:uid="{00000000-0004-0000-0100-00001D000000}"/>
    <hyperlink ref="C65:H65" location="'Consumo de gas natural por CCAA'!A1" display="Consumo de gas natural por Comunidad Autónoma y grupos de presión" xr:uid="{00000000-0004-0000-0100-00001E000000}"/>
    <hyperlink ref="C69:F69" location="'import. GN paises'!A1" display="Importaciones de gas natural por países" xr:uid="{00000000-0004-0000-0100-00001F000000}"/>
    <hyperlink ref="C70:F70" location="'import. GN puntos entrada '!A1" display="Importaciones por punto de entrada" xr:uid="{00000000-0004-0000-0100-000020000000}"/>
    <hyperlink ref="C72:H72" location="'export. GN paises'!A1" display="Exportaciones de gas natural por países y zonas económicas" xr:uid="{00000000-0004-0000-0100-000021000000}"/>
    <hyperlink ref="C73:F73" location="'export. GN puntos salida'!A1" display="Exportaciones por punto de salida" xr:uid="{00000000-0004-0000-0100-000022000000}"/>
    <hyperlink ref="C78:F78" location="'Producción interior GN'!A1" display="Producción interior de gas natural" xr:uid="{00000000-0004-0000-0100-000023000000}"/>
    <hyperlink ref="C83:G83" location="'PVP máximo TUR'!A1" display="PVP máximo de las tarifas último recurso de gas natural " xr:uid="{00000000-0004-0000-0100-000024000000}"/>
    <hyperlink ref="C88:G88" location="'Stocks mat. primas y PP'!A1" display="Stocks de crudo, materias primas y productos petrolíferos" xr:uid="{00000000-0004-0000-0100-000025000000}"/>
    <hyperlink ref="C89:G89" location="'EMS prod. pet.'!A1" display="Existencias mínimas de seguridad de productos petroliferos" xr:uid="{00000000-0004-0000-0100-000026000000}"/>
    <hyperlink ref="C90:H90" location="'Nivel Stocks España'!A1" display="Nivel de Stocks en España calculado en días de importaciones netas" xr:uid="{00000000-0004-0000-0100-000027000000}"/>
    <hyperlink ref="A94:F94" location="'Unidades y factores conversión'!A1" display="Unidades y factores de conversión utilizados " xr:uid="{00000000-0004-0000-0100-000028000000}"/>
    <hyperlink ref="C27:I27" location="'Consumo Comb. Auto CCAA'!A1" display="Consumo de combustibles de automoción por Comunidades Autónomas" xr:uid="{00000000-0004-0000-0100-000029000000}"/>
    <hyperlink ref="C37:I37" location="'imp-exp PP'!A1" display="Importaciones - Exportaciones de productos petrolíferos por productos" xr:uid="{00000000-0004-0000-0100-00002A000000}"/>
    <hyperlink ref="C38:H38" location="'imp-exp PP paises'!A1" display="Importaciones - Exportaciones de productos petrolíferos por países " xr:uid="{00000000-0004-0000-0100-00002B000000}"/>
    <hyperlink ref="C17:H17" location="'Tv año móvil cons. PP'!A1" display="Tasa variación año móvil del consumo de productos petrolíferos" xr:uid="{00000000-0004-0000-0100-00002C000000}"/>
    <hyperlink ref="C25:H25" location="'Tv año móvil cons. auto'!A1" display="Tasa de variación año móvil combustibles de automoción" xr:uid="{00000000-0004-0000-0100-00002D000000}"/>
    <hyperlink ref="C26:H26" location="'Consumo Comb. Auto Canales'!A1" display="Consumo de combustibles de automoción por canales" xr:uid="{00000000-0004-0000-0100-00002E000000}"/>
    <hyperlink ref="C71:G71" location="'Coste de aprov'!A1" display="Coste de aprovisionamiento gas natural" xr:uid="{00000000-0004-0000-0100-00002F000000}"/>
    <hyperlink ref="C79:G79" location="'Balance  Gas natural'!A1" display="Balance de producción y consumo de gas natural " xr:uid="{00000000-0004-0000-0100-000030000000}"/>
    <hyperlink ref="C84:F84" location="'Cotizaciones GN'!A1" display="Cotizaciones del gas natural" xr:uid="{00000000-0004-0000-0100-000031000000}"/>
    <hyperlink ref="C91:F91" location="'RREE Cores'!A1" display="Reservas estrategicas Cores" xr:uid="{00000000-0004-0000-0100-000032000000}"/>
    <hyperlink ref="C92:E92" location="'Existencias GN'!A1" display="Existencias gas natural" xr:uid="{00000000-0004-0000-0100-000033000000}"/>
    <hyperlink ref="C54:G54" location="'Cotizaciones de los crudos'!A1" display="Cotizaciones de los crudos de referencia y tipo de cambio" xr:uid="{00000000-0004-0000-0100-000034000000}"/>
    <hyperlink ref="C74" location="'importaciones netas GN'!A1" display="Importaciones netas de gas natural " xr:uid="{00000000-0004-0000-0100-000035000000}"/>
    <hyperlink ref="C65" location="'Consumo de gas natural por CCAA'!A1" display="Consumo de gas natural por Comunidades Autónomas y tramos de presión" xr:uid="{00000000-0004-0000-0100-000036000000}"/>
    <hyperlink ref="C63:G63" location="'Consumo GN por tramos presión'!A1" display="Consumo de gas natural por tramos de presión" xr:uid="{00000000-0004-0000-0100-000037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75" x14ac:dyDescent="0.2"/>
  <cols>
    <col min="1" max="1" width="32.5" style="81" customWidth="1"/>
    <col min="2" max="2" width="10.125" style="81" customWidth="1"/>
    <col min="3" max="3" width="14.125" style="81" customWidth="1"/>
    <col min="4" max="4" width="12.5" style="81" customWidth="1"/>
    <col min="5" max="5" width="11.125" style="81" customWidth="1"/>
    <col min="6" max="6" width="9.125" style="81" customWidth="1"/>
    <col min="7" max="7" width="12.625" style="81" customWidth="1"/>
    <col min="8" max="8" width="15.125" style="81" customWidth="1"/>
    <col min="9" max="10" width="12.1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62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62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62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62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62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62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62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62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62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62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62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62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62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62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62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62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62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62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62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62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62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62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62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62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62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62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62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62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62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62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62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62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62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62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62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62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62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62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62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62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62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62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62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62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62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62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62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62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62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62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62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62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62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62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62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62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62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62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62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62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62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62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625" style="81" bestFit="1" customWidth="1"/>
    <col min="16139" max="16384" width="11" style="81"/>
  </cols>
  <sheetData>
    <row r="1" spans="1:8" x14ac:dyDescent="0.2">
      <c r="A1" s="354" t="s">
        <v>27</v>
      </c>
      <c r="B1" s="355"/>
      <c r="C1" s="355"/>
      <c r="D1" s="355"/>
      <c r="E1" s="355"/>
      <c r="F1" s="355"/>
      <c r="G1" s="355"/>
      <c r="H1" s="355"/>
    </row>
    <row r="2" spans="1:8" ht="15.75" x14ac:dyDescent="0.25">
      <c r="A2" s="356"/>
      <c r="B2" s="357"/>
      <c r="C2" s="330"/>
      <c r="D2" s="330"/>
      <c r="E2" s="330"/>
      <c r="F2" s="330"/>
      <c r="G2" s="345"/>
      <c r="H2" s="345" t="s">
        <v>151</v>
      </c>
    </row>
    <row r="3" spans="1:8" x14ac:dyDescent="0.2">
      <c r="A3" s="346"/>
      <c r="B3" s="784">
        <f>INDICE!A3</f>
        <v>45930</v>
      </c>
      <c r="C3" s="785"/>
      <c r="D3" s="785" t="s">
        <v>115</v>
      </c>
      <c r="E3" s="785"/>
      <c r="F3" s="785" t="s">
        <v>116</v>
      </c>
      <c r="G3" s="786"/>
      <c r="H3" s="785"/>
    </row>
    <row r="4" spans="1:8" x14ac:dyDescent="0.2">
      <c r="A4" s="347"/>
      <c r="B4" s="348" t="s">
        <v>47</v>
      </c>
      <c r="C4" s="348" t="s">
        <v>417</v>
      </c>
      <c r="D4" s="348" t="s">
        <v>47</v>
      </c>
      <c r="E4" s="348" t="s">
        <v>417</v>
      </c>
      <c r="F4" s="348" t="s">
        <v>47</v>
      </c>
      <c r="G4" s="349" t="s">
        <v>417</v>
      </c>
      <c r="H4" s="349" t="s">
        <v>106</v>
      </c>
    </row>
    <row r="5" spans="1:8" x14ac:dyDescent="0.2">
      <c r="A5" s="350" t="s">
        <v>171</v>
      </c>
      <c r="B5" s="322">
        <v>1802.8944500000002</v>
      </c>
      <c r="C5" s="315">
        <v>1.697687612306954</v>
      </c>
      <c r="D5" s="314">
        <v>16364.041710000001</v>
      </c>
      <c r="E5" s="328">
        <v>3.9689074333264969E-2</v>
      </c>
      <c r="F5" s="314">
        <v>21753.778829999999</v>
      </c>
      <c r="G5" s="329">
        <v>-0.16638670267734298</v>
      </c>
      <c r="H5" s="320">
        <v>71.462638102451223</v>
      </c>
    </row>
    <row r="6" spans="1:8" x14ac:dyDescent="0.2">
      <c r="A6" s="350" t="s">
        <v>172</v>
      </c>
      <c r="B6" s="580">
        <v>18.832070000000002</v>
      </c>
      <c r="C6" s="329">
        <v>171.96209990006531</v>
      </c>
      <c r="D6" s="351">
        <v>156.65258000000003</v>
      </c>
      <c r="E6" s="315">
        <v>358.63290122325475</v>
      </c>
      <c r="F6" s="314">
        <v>188.63464000000002</v>
      </c>
      <c r="G6" s="315">
        <v>425.6502543055837</v>
      </c>
      <c r="H6" s="320">
        <v>0.61967757957140968</v>
      </c>
    </row>
    <row r="7" spans="1:8" x14ac:dyDescent="0.2">
      <c r="A7" s="350" t="s">
        <v>173</v>
      </c>
      <c r="B7" s="337">
        <v>0</v>
      </c>
      <c r="C7" s="329">
        <v>0</v>
      </c>
      <c r="D7" s="328">
        <v>3.8799999999999998E-3</v>
      </c>
      <c r="E7" s="329">
        <v>-99.321939114326668</v>
      </c>
      <c r="F7" s="328">
        <v>2.2439999999999998E-2</v>
      </c>
      <c r="G7" s="315">
        <v>-96.374036550487176</v>
      </c>
      <c r="H7" s="580">
        <v>7.3716921163485304E-5</v>
      </c>
    </row>
    <row r="8" spans="1:8" x14ac:dyDescent="0.2">
      <c r="A8" s="361" t="s">
        <v>174</v>
      </c>
      <c r="B8" s="323">
        <v>1821.7265200000002</v>
      </c>
      <c r="C8" s="741">
        <v>2.3541073899707974</v>
      </c>
      <c r="D8" s="323">
        <v>16520.698170000003</v>
      </c>
      <c r="E8" s="370">
        <v>0.78341752446796675</v>
      </c>
      <c r="F8" s="323">
        <v>21942.43591</v>
      </c>
      <c r="G8" s="324">
        <v>0.53098903120757202</v>
      </c>
      <c r="H8" s="324">
        <v>72.082389398943803</v>
      </c>
    </row>
    <row r="9" spans="1:8" x14ac:dyDescent="0.2">
      <c r="A9" s="350" t="s">
        <v>175</v>
      </c>
      <c r="B9" s="322">
        <v>291.74047999999988</v>
      </c>
      <c r="C9" s="315">
        <v>-5.0189711058770401</v>
      </c>
      <c r="D9" s="314">
        <v>2750.2564300000004</v>
      </c>
      <c r="E9" s="315">
        <v>1.5858945911467428</v>
      </c>
      <c r="F9" s="314">
        <v>3795.6655699999997</v>
      </c>
      <c r="G9" s="315">
        <v>2.7610476526037875</v>
      </c>
      <c r="H9" s="320">
        <v>12.469018698157107</v>
      </c>
    </row>
    <row r="10" spans="1:8" x14ac:dyDescent="0.2">
      <c r="A10" s="350" t="s">
        <v>176</v>
      </c>
      <c r="B10" s="322">
        <v>65.330789999999993</v>
      </c>
      <c r="C10" s="315">
        <v>-20.707044777706283</v>
      </c>
      <c r="D10" s="314">
        <v>854.40439000000015</v>
      </c>
      <c r="E10" s="329">
        <v>2.0335782373431877</v>
      </c>
      <c r="F10" s="314">
        <v>1225.3554999999997</v>
      </c>
      <c r="G10" s="329">
        <v>-1.338357471181471</v>
      </c>
      <c r="H10" s="320">
        <v>4.0253758819404233</v>
      </c>
    </row>
    <row r="11" spans="1:8" x14ac:dyDescent="0.2">
      <c r="A11" s="350" t="s">
        <v>177</v>
      </c>
      <c r="B11" s="322">
        <v>305.55306999999999</v>
      </c>
      <c r="C11" s="315">
        <v>20.454872925229516</v>
      </c>
      <c r="D11" s="314">
        <v>2664.0523599999992</v>
      </c>
      <c r="E11" s="315">
        <v>18.936937013597799</v>
      </c>
      <c r="F11" s="314">
        <v>3477.3151600000001</v>
      </c>
      <c r="G11" s="315">
        <v>14.024199205077121</v>
      </c>
      <c r="H11" s="320">
        <v>11.423216020958659</v>
      </c>
    </row>
    <row r="12" spans="1:8" s="3" customFormat="1" x14ac:dyDescent="0.2">
      <c r="A12" s="352" t="s">
        <v>148</v>
      </c>
      <c r="B12" s="325">
        <v>2484.3508600000005</v>
      </c>
      <c r="C12" s="326">
        <v>2.5302548132343077</v>
      </c>
      <c r="D12" s="325">
        <v>22789.411350000002</v>
      </c>
      <c r="E12" s="326">
        <v>2.7621122996658776</v>
      </c>
      <c r="F12" s="325">
        <v>30440.772140000001</v>
      </c>
      <c r="G12" s="326">
        <v>2.1097156595467776</v>
      </c>
      <c r="H12" s="326">
        <v>100</v>
      </c>
    </row>
    <row r="13" spans="1:8" x14ac:dyDescent="0.2">
      <c r="A13" s="362" t="s">
        <v>149</v>
      </c>
      <c r="B13" s="327"/>
      <c r="C13" s="327"/>
      <c r="D13" s="327"/>
      <c r="E13" s="327"/>
      <c r="F13" s="327"/>
      <c r="G13" s="327"/>
      <c r="H13" s="327"/>
    </row>
    <row r="14" spans="1:8" s="105" customFormat="1" x14ac:dyDescent="0.2">
      <c r="A14" s="596" t="s">
        <v>178</v>
      </c>
      <c r="B14" s="587">
        <v>107.00023</v>
      </c>
      <c r="C14" s="588">
        <v>-24.246895403736239</v>
      </c>
      <c r="D14" s="314">
        <v>1120.7469399999998</v>
      </c>
      <c r="E14" s="588">
        <v>-14.925922688293248</v>
      </c>
      <c r="F14" s="314">
        <v>1561.1896499999996</v>
      </c>
      <c r="G14" s="588">
        <v>-14.349942614574877</v>
      </c>
      <c r="H14" s="590">
        <v>5.1286138302272368</v>
      </c>
    </row>
    <row r="15" spans="1:8" s="105" customFormat="1" x14ac:dyDescent="0.2">
      <c r="A15" s="597" t="s">
        <v>557</v>
      </c>
      <c r="B15" s="592">
        <v>5.8735616364634131</v>
      </c>
      <c r="C15" s="593"/>
      <c r="D15" s="594">
        <v>6.7838957437959149</v>
      </c>
      <c r="E15" s="593"/>
      <c r="F15" s="594">
        <v>7.1149331660506574</v>
      </c>
      <c r="G15" s="593"/>
      <c r="H15" s="595"/>
    </row>
    <row r="16" spans="1:8" s="105" customFormat="1" x14ac:dyDescent="0.2">
      <c r="A16" s="598" t="s">
        <v>423</v>
      </c>
      <c r="B16" s="599">
        <v>190.35832000000002</v>
      </c>
      <c r="C16" s="600">
        <v>29.070095186306077</v>
      </c>
      <c r="D16" s="601">
        <v>1653.6256300000002</v>
      </c>
      <c r="E16" s="600">
        <v>27.607108402148111</v>
      </c>
      <c r="F16" s="601">
        <v>2122.8591800000004</v>
      </c>
      <c r="G16" s="600">
        <v>20.445956025152363</v>
      </c>
      <c r="H16" s="602">
        <v>6.9737363107504944</v>
      </c>
    </row>
    <row r="17" spans="1:22" x14ac:dyDescent="0.2">
      <c r="A17" s="358"/>
      <c r="B17" s="355"/>
      <c r="C17" s="355"/>
      <c r="D17" s="355"/>
      <c r="E17" s="355"/>
      <c r="F17" s="355"/>
      <c r="G17" s="355"/>
      <c r="H17" s="359" t="s">
        <v>220</v>
      </c>
    </row>
    <row r="18" spans="1:22" x14ac:dyDescent="0.2">
      <c r="A18" s="353" t="s">
        <v>475</v>
      </c>
      <c r="B18" s="330"/>
      <c r="C18" s="330"/>
      <c r="D18" s="330"/>
      <c r="E18" s="330"/>
      <c r="F18" s="314"/>
      <c r="G18" s="330"/>
      <c r="H18" s="330"/>
      <c r="I18" s="88"/>
      <c r="J18" s="88"/>
      <c r="K18" s="88"/>
      <c r="L18" s="88"/>
      <c r="M18" s="88"/>
      <c r="N18" s="88"/>
    </row>
    <row r="19" spans="1:22" x14ac:dyDescent="0.2">
      <c r="A19" s="787" t="s">
        <v>424</v>
      </c>
      <c r="B19" s="788"/>
      <c r="C19" s="788"/>
      <c r="D19" s="788"/>
      <c r="E19" s="788"/>
      <c r="F19" s="788"/>
      <c r="G19" s="788"/>
      <c r="H19" s="330"/>
      <c r="I19" s="88"/>
      <c r="J19" s="88"/>
      <c r="K19" s="88"/>
      <c r="L19" s="88"/>
      <c r="M19" s="88"/>
      <c r="N19" s="88"/>
    </row>
    <row r="20" spans="1:22" ht="14.25" x14ac:dyDescent="0.2">
      <c r="A20" s="133" t="s">
        <v>528</v>
      </c>
      <c r="B20" s="360"/>
      <c r="C20" s="360"/>
      <c r="D20" s="360"/>
      <c r="E20" s="360"/>
      <c r="F20" s="360"/>
      <c r="G20" s="360"/>
      <c r="H20" s="360"/>
      <c r="I20" s="88"/>
      <c r="J20" s="88"/>
      <c r="K20" s="88"/>
      <c r="L20" s="88"/>
      <c r="M20" s="88"/>
      <c r="N20" s="88"/>
    </row>
    <row r="21" spans="1:22" x14ac:dyDescent="0.2">
      <c r="A21" s="781" t="s">
        <v>655</v>
      </c>
      <c r="B21" s="781"/>
      <c r="C21" s="781"/>
      <c r="D21" s="781"/>
      <c r="E21" s="781"/>
      <c r="F21" s="781"/>
      <c r="G21" s="781"/>
      <c r="H21" s="781"/>
    </row>
    <row r="22" spans="1:22" x14ac:dyDescent="0.2">
      <c r="A22" s="781"/>
      <c r="B22" s="781"/>
      <c r="C22" s="781"/>
      <c r="D22" s="781"/>
      <c r="E22" s="781"/>
      <c r="F22" s="781"/>
      <c r="G22" s="781"/>
      <c r="H22" s="781"/>
    </row>
    <row r="23" spans="1:22" x14ac:dyDescent="0.2">
      <c r="D23" s="622"/>
      <c r="E23" s="622"/>
      <c r="F23" s="622"/>
      <c r="G23" s="622"/>
      <c r="H23" s="622"/>
      <c r="I23" s="622"/>
      <c r="J23" s="622"/>
      <c r="K23" s="622"/>
      <c r="L23" s="622"/>
      <c r="M23" s="622"/>
      <c r="N23" s="622"/>
      <c r="O23" s="622"/>
      <c r="P23" s="622"/>
      <c r="Q23" s="622"/>
      <c r="R23" s="622"/>
      <c r="S23" s="622"/>
      <c r="T23" s="622"/>
      <c r="U23" s="622"/>
      <c r="V23" s="622"/>
    </row>
    <row r="24" spans="1:22" x14ac:dyDescent="0.2">
      <c r="B24" s="81" t="s">
        <v>365</v>
      </c>
    </row>
    <row r="32" spans="1:22" x14ac:dyDescent="0.2">
      <c r="C32" s="81" t="s">
        <v>365</v>
      </c>
    </row>
  </sheetData>
  <mergeCells count="5">
    <mergeCell ref="B3:C3"/>
    <mergeCell ref="D3:E3"/>
    <mergeCell ref="F3:H3"/>
    <mergeCell ref="A19:G19"/>
    <mergeCell ref="A21:H22"/>
  </mergeCells>
  <conditionalFormatting sqref="B6">
    <cfRule type="cellIs" dxfId="225" priority="39" operator="between">
      <formula>0</formula>
      <formula>0.5</formula>
    </cfRule>
    <cfRule type="cellIs" dxfId="224" priority="40" operator="between">
      <formula>0</formula>
      <formula>0.49</formula>
    </cfRule>
  </conditionalFormatting>
  <conditionalFormatting sqref="B7:F7">
    <cfRule type="cellIs" dxfId="223" priority="5" operator="equal">
      <formula>0</formula>
    </cfRule>
    <cfRule type="cellIs" dxfId="222" priority="6" operator="between">
      <formula>0</formula>
      <formula>0.5</formula>
    </cfRule>
  </conditionalFormatting>
  <conditionalFormatting sqref="C8">
    <cfRule type="cellIs" dxfId="221" priority="3" operator="equal">
      <formula>0</formula>
    </cfRule>
    <cfRule type="cellIs" dxfId="220" priority="4" operator="between">
      <formula>0</formula>
      <formula>0.5</formula>
    </cfRule>
  </conditionalFormatting>
  <conditionalFormatting sqref="D6">
    <cfRule type="cellIs" dxfId="219" priority="37" operator="between">
      <formula>0</formula>
      <formula>0.5</formula>
    </cfRule>
    <cfRule type="cellIs" dxfId="218" priority="38" operator="between">
      <formula>0</formula>
      <formula>0.49</formula>
    </cfRule>
  </conditionalFormatting>
  <conditionalFormatting sqref="E5">
    <cfRule type="cellIs" dxfId="217" priority="1" operator="equal">
      <formula>0</formula>
    </cfRule>
    <cfRule type="cellIs" dxfId="216" priority="2" operator="between">
      <formula>0</formula>
      <formula>0.5</formula>
    </cfRule>
  </conditionalFormatting>
  <conditionalFormatting sqref="E8">
    <cfRule type="cellIs" dxfId="215" priority="19" operator="between">
      <formula>-0.04999999</formula>
      <formula>-0.00000001</formula>
    </cfRule>
  </conditionalFormatting>
  <conditionalFormatting sqref="E10">
    <cfRule type="cellIs" dxfId="214" priority="9" operator="equal">
      <formula>0</formula>
    </cfRule>
    <cfRule type="cellIs" dxfId="213" priority="10" operator="between">
      <formula>-0.5</formula>
      <formula>0.5</formula>
    </cfRule>
  </conditionalFormatting>
  <conditionalFormatting sqref="G10">
    <cfRule type="cellIs" dxfId="212" priority="7" operator="equal">
      <formula>0</formula>
    </cfRule>
    <cfRule type="cellIs" dxfId="211" priority="8" operator="between">
      <formula>-0.5</formula>
      <formula>0.5</formula>
    </cfRule>
  </conditionalFormatting>
  <conditionalFormatting sqref="H7">
    <cfRule type="cellIs" dxfId="210" priority="15" operator="between">
      <formula>0</formula>
      <formula>0.5</formula>
    </cfRule>
    <cfRule type="cellIs" dxfId="209" priority="16"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425</v>
      </c>
    </row>
    <row r="2" spans="1:10" ht="15.75" x14ac:dyDescent="0.25">
      <c r="A2" s="2"/>
      <c r="J2" s="79" t="s">
        <v>151</v>
      </c>
    </row>
    <row r="3" spans="1:10" ht="14.1" customHeight="1" x14ac:dyDescent="0.2">
      <c r="A3" s="90" t="s">
        <v>512</v>
      </c>
      <c r="B3" s="782">
        <f>INDICE!A3</f>
        <v>45930</v>
      </c>
      <c r="C3" s="782"/>
      <c r="D3" s="782">
        <f>INDICE!C3</f>
        <v>0</v>
      </c>
      <c r="E3" s="782"/>
      <c r="F3" s="91"/>
      <c r="G3" s="783" t="s">
        <v>116</v>
      </c>
      <c r="H3" s="783"/>
      <c r="I3" s="783"/>
      <c r="J3" s="783"/>
    </row>
    <row r="4" spans="1:10" x14ac:dyDescent="0.2">
      <c r="A4" s="92"/>
      <c r="B4" s="93" t="s">
        <v>179</v>
      </c>
      <c r="C4" s="93" t="s">
        <v>180</v>
      </c>
      <c r="D4" s="93" t="s">
        <v>181</v>
      </c>
      <c r="E4" s="93" t="s">
        <v>182</v>
      </c>
      <c r="F4" s="93"/>
      <c r="G4" s="93" t="s">
        <v>179</v>
      </c>
      <c r="H4" s="93" t="s">
        <v>180</v>
      </c>
      <c r="I4" s="93" t="s">
        <v>181</v>
      </c>
      <c r="J4" s="93" t="s">
        <v>182</v>
      </c>
    </row>
    <row r="5" spans="1:10" x14ac:dyDescent="0.2">
      <c r="A5" s="363" t="s">
        <v>153</v>
      </c>
      <c r="B5" s="94">
        <v>291.44204999999999</v>
      </c>
      <c r="C5" s="94">
        <v>53.727290000000004</v>
      </c>
      <c r="D5" s="94">
        <v>3.0590999999999999</v>
      </c>
      <c r="E5" s="339">
        <v>348.22843999999998</v>
      </c>
      <c r="F5" s="94"/>
      <c r="G5" s="94">
        <v>3519.2413100000003</v>
      </c>
      <c r="H5" s="94">
        <v>668.33125000000018</v>
      </c>
      <c r="I5" s="94">
        <v>65.780869999999979</v>
      </c>
      <c r="J5" s="339">
        <v>4253.3534300000001</v>
      </c>
    </row>
    <row r="6" spans="1:10" x14ac:dyDescent="0.2">
      <c r="A6" s="364" t="s">
        <v>154</v>
      </c>
      <c r="B6" s="96">
        <v>68.06317</v>
      </c>
      <c r="C6" s="96">
        <v>20.409520000000001</v>
      </c>
      <c r="D6" s="96">
        <v>3.3735999999999997</v>
      </c>
      <c r="E6" s="341">
        <v>91.846289999999996</v>
      </c>
      <c r="F6" s="96"/>
      <c r="G6" s="96">
        <v>842.05539999999871</v>
      </c>
      <c r="H6" s="96">
        <v>267.35961999999978</v>
      </c>
      <c r="I6" s="96">
        <v>85.775050000000007</v>
      </c>
      <c r="J6" s="341">
        <v>1195.1900699999985</v>
      </c>
    </row>
    <row r="7" spans="1:10" x14ac:dyDescent="0.2">
      <c r="A7" s="364" t="s">
        <v>155</v>
      </c>
      <c r="B7" s="96">
        <v>33.407680000000006</v>
      </c>
      <c r="C7" s="96">
        <v>5.9591199999999995</v>
      </c>
      <c r="D7" s="96">
        <v>1.6940599999999999</v>
      </c>
      <c r="E7" s="341">
        <v>41.060860000000005</v>
      </c>
      <c r="F7" s="96"/>
      <c r="G7" s="96">
        <v>403.71085000000011</v>
      </c>
      <c r="H7" s="96">
        <v>77.678589999999971</v>
      </c>
      <c r="I7" s="96">
        <v>33.096089999999997</v>
      </c>
      <c r="J7" s="341">
        <v>514.48553000000004</v>
      </c>
    </row>
    <row r="8" spans="1:10" x14ac:dyDescent="0.2">
      <c r="A8" s="364" t="s">
        <v>156</v>
      </c>
      <c r="B8" s="96">
        <v>30.198630000000001</v>
      </c>
      <c r="C8" s="96">
        <v>3.3320499999999997</v>
      </c>
      <c r="D8" s="96">
        <v>12.115590000000001</v>
      </c>
      <c r="E8" s="341">
        <v>45.646270000000001</v>
      </c>
      <c r="F8" s="96"/>
      <c r="G8" s="96">
        <v>335.13848999999988</v>
      </c>
      <c r="H8" s="96">
        <v>41.740949999999998</v>
      </c>
      <c r="I8" s="96">
        <v>143.45026000000004</v>
      </c>
      <c r="J8" s="341">
        <v>520.32969999999989</v>
      </c>
    </row>
    <row r="9" spans="1:10" x14ac:dyDescent="0.2">
      <c r="A9" s="364" t="s">
        <v>157</v>
      </c>
      <c r="B9" s="96">
        <v>52.371139999999997</v>
      </c>
      <c r="C9" s="96">
        <v>0</v>
      </c>
      <c r="D9" s="96">
        <v>0</v>
      </c>
      <c r="E9" s="341">
        <v>52.371139999999997</v>
      </c>
      <c r="F9" s="96"/>
      <c r="G9" s="96">
        <v>646.89253999999994</v>
      </c>
      <c r="H9" s="96">
        <v>0</v>
      </c>
      <c r="I9" s="96">
        <v>0</v>
      </c>
      <c r="J9" s="341">
        <v>646.89253999999994</v>
      </c>
    </row>
    <row r="10" spans="1:10" x14ac:dyDescent="0.2">
      <c r="A10" s="364" t="s">
        <v>158</v>
      </c>
      <c r="B10" s="96">
        <v>25.184159999999995</v>
      </c>
      <c r="C10" s="96">
        <v>3.9660599999999997</v>
      </c>
      <c r="D10" s="96">
        <v>2.8099999999999997E-2</v>
      </c>
      <c r="E10" s="341">
        <v>29.178319999999992</v>
      </c>
      <c r="F10" s="96"/>
      <c r="G10" s="96">
        <v>295.94894000000005</v>
      </c>
      <c r="H10" s="96">
        <v>53.926010000000012</v>
      </c>
      <c r="I10" s="96">
        <v>1.7591199999999998</v>
      </c>
      <c r="J10" s="341">
        <v>351.63407000000007</v>
      </c>
    </row>
    <row r="11" spans="1:10" x14ac:dyDescent="0.2">
      <c r="A11" s="364" t="s">
        <v>159</v>
      </c>
      <c r="B11" s="96">
        <v>146.88835</v>
      </c>
      <c r="C11" s="96">
        <v>40.185500000000005</v>
      </c>
      <c r="D11" s="96">
        <v>7.9660699999999993</v>
      </c>
      <c r="E11" s="341">
        <v>195.03992</v>
      </c>
      <c r="F11" s="96"/>
      <c r="G11" s="96">
        <v>1684.3904100000002</v>
      </c>
      <c r="H11" s="96">
        <v>581.27624000000026</v>
      </c>
      <c r="I11" s="96">
        <v>165.21590999999987</v>
      </c>
      <c r="J11" s="341">
        <v>2430.8825600000005</v>
      </c>
    </row>
    <row r="12" spans="1:10" x14ac:dyDescent="0.2">
      <c r="A12" s="364" t="s">
        <v>508</v>
      </c>
      <c r="B12" s="96">
        <v>105.00084000000003</v>
      </c>
      <c r="C12" s="96">
        <v>33.457980000000006</v>
      </c>
      <c r="D12" s="96">
        <v>5.6967899999999991</v>
      </c>
      <c r="E12" s="341">
        <v>144.15561000000002</v>
      </c>
      <c r="F12" s="96"/>
      <c r="G12" s="96">
        <v>1281.7430300000005</v>
      </c>
      <c r="H12" s="96">
        <v>462.8510500000005</v>
      </c>
      <c r="I12" s="96">
        <v>128.17529000000005</v>
      </c>
      <c r="J12" s="341">
        <v>1872.7693700000011</v>
      </c>
    </row>
    <row r="13" spans="1:10" x14ac:dyDescent="0.2">
      <c r="A13" s="364" t="s">
        <v>160</v>
      </c>
      <c r="B13" s="96">
        <v>287.82102999999995</v>
      </c>
      <c r="C13" s="96">
        <v>34.036199999999987</v>
      </c>
      <c r="D13" s="96">
        <v>5.6915100000000001</v>
      </c>
      <c r="E13" s="341">
        <v>327.54873999999995</v>
      </c>
      <c r="F13" s="96"/>
      <c r="G13" s="96">
        <v>3515.6268000000059</v>
      </c>
      <c r="H13" s="96">
        <v>455.28691999999967</v>
      </c>
      <c r="I13" s="96">
        <v>94.467459999999946</v>
      </c>
      <c r="J13" s="341">
        <v>4065.3811800000053</v>
      </c>
    </row>
    <row r="14" spans="1:10" x14ac:dyDescent="0.2">
      <c r="A14" s="364" t="s">
        <v>161</v>
      </c>
      <c r="B14" s="96">
        <v>0.99065000000000003</v>
      </c>
      <c r="C14" s="96">
        <v>0</v>
      </c>
      <c r="D14" s="96">
        <v>0</v>
      </c>
      <c r="E14" s="341">
        <v>0.99065000000000003</v>
      </c>
      <c r="F14" s="96"/>
      <c r="G14" s="96">
        <v>11.527719999999999</v>
      </c>
      <c r="H14" s="96">
        <v>0</v>
      </c>
      <c r="I14" s="96">
        <v>0.46326000000000001</v>
      </c>
      <c r="J14" s="341">
        <v>11.990979999999999</v>
      </c>
    </row>
    <row r="15" spans="1:10" x14ac:dyDescent="0.2">
      <c r="A15" s="364" t="s">
        <v>162</v>
      </c>
      <c r="B15" s="96">
        <v>167.93424999999996</v>
      </c>
      <c r="C15" s="96">
        <v>18.182109999999998</v>
      </c>
      <c r="D15" s="96">
        <v>2.11585</v>
      </c>
      <c r="E15" s="341">
        <v>188.23220999999995</v>
      </c>
      <c r="F15" s="96"/>
      <c r="G15" s="96">
        <v>2008.971060000001</v>
      </c>
      <c r="H15" s="96">
        <v>210.91241000000011</v>
      </c>
      <c r="I15" s="96">
        <v>42.486949999999972</v>
      </c>
      <c r="J15" s="341">
        <v>2262.3704200000011</v>
      </c>
    </row>
    <row r="16" spans="1:10" x14ac:dyDescent="0.2">
      <c r="A16" s="364" t="s">
        <v>163</v>
      </c>
      <c r="B16" s="96">
        <v>57.53931</v>
      </c>
      <c r="C16" s="96">
        <v>11.602349999999999</v>
      </c>
      <c r="D16" s="96">
        <v>0.40903</v>
      </c>
      <c r="E16" s="341">
        <v>69.550690000000003</v>
      </c>
      <c r="F16" s="96"/>
      <c r="G16" s="96">
        <v>681.27535000000012</v>
      </c>
      <c r="H16" s="96">
        <v>148.18334000000002</v>
      </c>
      <c r="I16" s="96">
        <v>13.347240000000001</v>
      </c>
      <c r="J16" s="341">
        <v>842.80593000000022</v>
      </c>
    </row>
    <row r="17" spans="1:10" x14ac:dyDescent="0.2">
      <c r="A17" s="364" t="s">
        <v>164</v>
      </c>
      <c r="B17" s="96">
        <v>114.84433999999996</v>
      </c>
      <c r="C17" s="96">
        <v>23.99672</v>
      </c>
      <c r="D17" s="96">
        <v>12.856329999999998</v>
      </c>
      <c r="E17" s="341">
        <v>151.69738999999996</v>
      </c>
      <c r="F17" s="96"/>
      <c r="G17" s="96">
        <v>1346.5128899999997</v>
      </c>
      <c r="H17" s="96">
        <v>265.74801000000019</v>
      </c>
      <c r="I17" s="96">
        <v>184.76804000000004</v>
      </c>
      <c r="J17" s="341">
        <v>1797.0289400000001</v>
      </c>
    </row>
    <row r="18" spans="1:10" x14ac:dyDescent="0.2">
      <c r="A18" s="364" t="s">
        <v>165</v>
      </c>
      <c r="B18" s="96">
        <v>13.400460000000001</v>
      </c>
      <c r="C18" s="96">
        <v>3.1528700000000005</v>
      </c>
      <c r="D18" s="96">
        <v>0.63302999999999998</v>
      </c>
      <c r="E18" s="341">
        <v>17.186360000000004</v>
      </c>
      <c r="F18" s="96"/>
      <c r="G18" s="96">
        <v>156.47790000000003</v>
      </c>
      <c r="H18" s="96">
        <v>44.262169999999998</v>
      </c>
      <c r="I18" s="96">
        <v>17.425729999999998</v>
      </c>
      <c r="J18" s="341">
        <v>218.16580000000002</v>
      </c>
    </row>
    <row r="19" spans="1:10" x14ac:dyDescent="0.2">
      <c r="A19" s="364" t="s">
        <v>166</v>
      </c>
      <c r="B19" s="96">
        <v>147.42750000000001</v>
      </c>
      <c r="C19" s="96">
        <v>9.3436299999999992</v>
      </c>
      <c r="D19" s="96">
        <v>6.3136300000000007</v>
      </c>
      <c r="E19" s="341">
        <v>163.08475999999999</v>
      </c>
      <c r="F19" s="96"/>
      <c r="G19" s="96">
        <v>1738.8935599999993</v>
      </c>
      <c r="H19" s="96">
        <v>130.18073999999999</v>
      </c>
      <c r="I19" s="96">
        <v>175.29415999999998</v>
      </c>
      <c r="J19" s="341">
        <v>2044.3684599999992</v>
      </c>
    </row>
    <row r="20" spans="1:10" x14ac:dyDescent="0.2">
      <c r="A20" s="364" t="s">
        <v>167</v>
      </c>
      <c r="B20" s="96">
        <v>1.1253400000000002</v>
      </c>
      <c r="C20" s="96">
        <v>0</v>
      </c>
      <c r="D20" s="96">
        <v>0</v>
      </c>
      <c r="E20" s="341">
        <v>1.1253400000000002</v>
      </c>
      <c r="F20" s="96"/>
      <c r="G20" s="96">
        <v>12.689259999999999</v>
      </c>
      <c r="H20" s="96">
        <v>0</v>
      </c>
      <c r="I20" s="96">
        <v>0</v>
      </c>
      <c r="J20" s="341">
        <v>12.689259999999999</v>
      </c>
    </row>
    <row r="21" spans="1:10" x14ac:dyDescent="0.2">
      <c r="A21" s="364" t="s">
        <v>168</v>
      </c>
      <c r="B21" s="96">
        <v>74.754199999999997</v>
      </c>
      <c r="C21" s="96">
        <v>11.96331</v>
      </c>
      <c r="D21" s="96">
        <v>0.58387999999999995</v>
      </c>
      <c r="E21" s="341">
        <v>87.301389999999998</v>
      </c>
      <c r="F21" s="96"/>
      <c r="G21" s="96">
        <v>925.14756999999986</v>
      </c>
      <c r="H21" s="96">
        <v>144.74118999999999</v>
      </c>
      <c r="I21" s="96">
        <v>9.6437399999999975</v>
      </c>
      <c r="J21" s="341">
        <v>1079.5324999999998</v>
      </c>
    </row>
    <row r="22" spans="1:10" x14ac:dyDescent="0.2">
      <c r="A22" s="364" t="s">
        <v>169</v>
      </c>
      <c r="B22" s="96">
        <v>51.217119999999994</v>
      </c>
      <c r="C22" s="96">
        <v>7.1926200000000007</v>
      </c>
      <c r="D22" s="96">
        <v>0.41836000000000001</v>
      </c>
      <c r="E22" s="341">
        <v>58.828099999999992</v>
      </c>
      <c r="F22" s="96"/>
      <c r="G22" s="96">
        <v>674.30893999999967</v>
      </c>
      <c r="H22" s="96">
        <v>92.724250000000026</v>
      </c>
      <c r="I22" s="96">
        <v>10.897650000000002</v>
      </c>
      <c r="J22" s="341">
        <v>777.93083999999965</v>
      </c>
    </row>
    <row r="23" spans="1:10" x14ac:dyDescent="0.2">
      <c r="A23" s="365" t="s">
        <v>170</v>
      </c>
      <c r="B23" s="96">
        <v>133.28423000000001</v>
      </c>
      <c r="C23" s="96">
        <v>11.233149999999998</v>
      </c>
      <c r="D23" s="96">
        <v>2.3758600000000003</v>
      </c>
      <c r="E23" s="341">
        <v>146.89323999999999</v>
      </c>
      <c r="F23" s="96"/>
      <c r="G23" s="96">
        <v>1673.226810000001</v>
      </c>
      <c r="H23" s="96">
        <v>150.46283000000008</v>
      </c>
      <c r="I23" s="96">
        <v>53.30868000000001</v>
      </c>
      <c r="J23" s="341">
        <v>1876.9983200000013</v>
      </c>
    </row>
    <row r="24" spans="1:10" x14ac:dyDescent="0.2">
      <c r="A24" s="366" t="s">
        <v>426</v>
      </c>
      <c r="B24" s="100">
        <v>1802.8944500000007</v>
      </c>
      <c r="C24" s="100">
        <v>291.74047999999993</v>
      </c>
      <c r="D24" s="100">
        <v>65.330790000000022</v>
      </c>
      <c r="E24" s="100">
        <v>2159.9657200000006</v>
      </c>
      <c r="F24" s="100"/>
      <c r="G24" s="100">
        <v>21753.778830000025</v>
      </c>
      <c r="H24" s="100">
        <v>3795.6655699999978</v>
      </c>
      <c r="I24" s="100">
        <v>1225.3554999999969</v>
      </c>
      <c r="J24" s="100">
        <v>26774.79990000002</v>
      </c>
    </row>
    <row r="25" spans="1:10" x14ac:dyDescent="0.2">
      <c r="J25" s="79" t="s">
        <v>220</v>
      </c>
    </row>
    <row r="26" spans="1:10" x14ac:dyDescent="0.2">
      <c r="A26" s="343" t="s">
        <v>545</v>
      </c>
      <c r="G26" s="58"/>
      <c r="H26" s="58"/>
      <c r="I26" s="58"/>
      <c r="J26" s="58"/>
    </row>
    <row r="27" spans="1:10" x14ac:dyDescent="0.2">
      <c r="A27" s="101" t="s">
        <v>221</v>
      </c>
      <c r="G27" s="58"/>
      <c r="H27" s="58"/>
      <c r="I27" s="58"/>
      <c r="J27" s="58"/>
    </row>
    <row r="28" spans="1:10" ht="18" x14ac:dyDescent="0.25">
      <c r="A28" s="102"/>
      <c r="E28" s="789"/>
      <c r="F28" s="789"/>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5:J24">
    <cfRule type="cellIs" dxfId="208" priority="1" stopIfTrue="1" operator="equal">
      <formula>0</formula>
    </cfRule>
  </conditionalFormatting>
  <conditionalFormatting sqref="B6:J23">
    <cfRule type="cellIs" dxfId="207" priority="2" operator="between">
      <formula>0</formula>
      <formula>0.5</formula>
    </cfRule>
    <cfRule type="cellIs" dxfId="206"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4.1"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62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1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62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1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62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1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62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1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62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1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62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1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62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1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62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1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62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1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62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1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62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1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62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1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62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1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62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1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62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1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62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1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62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1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62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1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62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1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62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1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62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1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62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1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62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1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62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1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62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1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62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1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62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1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62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1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62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1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62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1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62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1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62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1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62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1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62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1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62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1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62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1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62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1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62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1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62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1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62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1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62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1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62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1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62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1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62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1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62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1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62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1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62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1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62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1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62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1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62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1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62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1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62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1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62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1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62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1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62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1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62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1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62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1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62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1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62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1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62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1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62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1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62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1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62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1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4.1" customHeight="1" x14ac:dyDescent="0.2">
      <c r="A1" s="790" t="s">
        <v>28</v>
      </c>
      <c r="B1" s="790"/>
      <c r="C1" s="790"/>
      <c r="D1" s="106"/>
      <c r="E1" s="106"/>
      <c r="F1" s="106"/>
      <c r="G1" s="106"/>
      <c r="H1" s="107"/>
    </row>
    <row r="2" spans="1:65" ht="14.1" customHeight="1" x14ac:dyDescent="0.2">
      <c r="A2" s="791"/>
      <c r="B2" s="791"/>
      <c r="C2" s="791"/>
      <c r="D2" s="109"/>
      <c r="E2" s="109"/>
      <c r="F2" s="109"/>
      <c r="H2" s="79" t="s">
        <v>151</v>
      </c>
    </row>
    <row r="3" spans="1:65" s="81" customFormat="1" ht="12.75" x14ac:dyDescent="0.2">
      <c r="A3" s="70"/>
      <c r="B3" s="778">
        <f>INDICE!A3</f>
        <v>45930</v>
      </c>
      <c r="C3" s="779"/>
      <c r="D3" s="779" t="s">
        <v>115</v>
      </c>
      <c r="E3" s="779"/>
      <c r="F3" s="779" t="s">
        <v>116</v>
      </c>
      <c r="G3" s="779"/>
      <c r="H3" s="779"/>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4.1" customHeight="1" x14ac:dyDescent="0.2">
      <c r="A5" s="107" t="s">
        <v>183</v>
      </c>
      <c r="B5" s="375">
        <v>574.24059000000022</v>
      </c>
      <c r="C5" s="111">
        <v>10.917321269863853</v>
      </c>
      <c r="D5" s="110">
        <v>4990.8606800000016</v>
      </c>
      <c r="E5" s="111">
        <v>7.4506121047297382</v>
      </c>
      <c r="F5" s="110">
        <v>6518.6795000000029</v>
      </c>
      <c r="G5" s="111">
        <v>7.266899393912805</v>
      </c>
      <c r="H5" s="372">
        <v>22.609755944229828</v>
      </c>
    </row>
    <row r="6" spans="1:65" ht="14.1" customHeight="1" x14ac:dyDescent="0.2">
      <c r="A6" s="107" t="s">
        <v>184</v>
      </c>
      <c r="B6" s="376">
        <v>31.766330000000025</v>
      </c>
      <c r="C6" s="329">
        <v>9.9569052052974278</v>
      </c>
      <c r="D6" s="112">
        <v>282.79036000000002</v>
      </c>
      <c r="E6" s="113">
        <v>9.8944390624472405</v>
      </c>
      <c r="F6" s="112">
        <v>370.08267000000001</v>
      </c>
      <c r="G6" s="114">
        <v>10.121263739505832</v>
      </c>
      <c r="H6" s="373">
        <v>1.2836156230550901</v>
      </c>
    </row>
    <row r="7" spans="1:65" ht="14.1" customHeight="1" x14ac:dyDescent="0.2">
      <c r="A7" s="107" t="s">
        <v>573</v>
      </c>
      <c r="B7" s="341">
        <v>1.652E-2</v>
      </c>
      <c r="C7" s="113">
        <v>0</v>
      </c>
      <c r="D7" s="96">
        <v>6.1280000000000001E-2</v>
      </c>
      <c r="E7" s="113">
        <v>-22.508851795649974</v>
      </c>
      <c r="F7" s="96">
        <v>7.0669999999999997E-2</v>
      </c>
      <c r="G7" s="113">
        <v>-10.634800202326753</v>
      </c>
      <c r="H7" s="341">
        <v>2.4511581718026189E-4</v>
      </c>
    </row>
    <row r="8" spans="1:65" ht="14.1" customHeight="1" x14ac:dyDescent="0.2">
      <c r="A8" s="368" t="s">
        <v>185</v>
      </c>
      <c r="B8" s="369">
        <v>606.02344000000028</v>
      </c>
      <c r="C8" s="370">
        <v>10.86958291543138</v>
      </c>
      <c r="D8" s="369">
        <v>5273.7123200000024</v>
      </c>
      <c r="E8" s="370">
        <v>7.5784114937921352</v>
      </c>
      <c r="F8" s="369">
        <v>6888.8328400000028</v>
      </c>
      <c r="G8" s="371">
        <v>7.4162544495815972</v>
      </c>
      <c r="H8" s="371">
        <v>23.893616683102099</v>
      </c>
    </row>
    <row r="9" spans="1:65" ht="14.1" customHeight="1" x14ac:dyDescent="0.2">
      <c r="A9" s="107" t="s">
        <v>171</v>
      </c>
      <c r="B9" s="376">
        <v>1802.8944500000002</v>
      </c>
      <c r="C9" s="113">
        <v>1.697687612306954</v>
      </c>
      <c r="D9" s="112">
        <v>16364.041710000001</v>
      </c>
      <c r="E9" s="96">
        <v>3.9689074333264969E-2</v>
      </c>
      <c r="F9" s="112">
        <v>21753.778829999999</v>
      </c>
      <c r="G9" s="114">
        <v>-0.16638670267734298</v>
      </c>
      <c r="H9" s="373">
        <v>75.45203445131078</v>
      </c>
    </row>
    <row r="10" spans="1:65" ht="14.1" customHeight="1" x14ac:dyDescent="0.2">
      <c r="A10" s="107" t="s">
        <v>574</v>
      </c>
      <c r="B10" s="341">
        <v>18.832070000000002</v>
      </c>
      <c r="C10" s="113">
        <v>167.89713198067034</v>
      </c>
      <c r="D10" s="96">
        <v>156.65646000000001</v>
      </c>
      <c r="E10" s="113">
        <v>351.08722944520724</v>
      </c>
      <c r="F10" s="112">
        <v>188.65708000000001</v>
      </c>
      <c r="G10" s="114">
        <v>416.80032477894036</v>
      </c>
      <c r="H10" s="320">
        <v>0.65434886558712402</v>
      </c>
    </row>
    <row r="11" spans="1:65" ht="14.1" customHeight="1" x14ac:dyDescent="0.2">
      <c r="A11" s="368" t="s">
        <v>446</v>
      </c>
      <c r="B11" s="369">
        <v>1821.7265200000002</v>
      </c>
      <c r="C11" s="741">
        <v>2.3541073899707974</v>
      </c>
      <c r="D11" s="369">
        <v>16520.698170000003</v>
      </c>
      <c r="E11" s="370">
        <v>0.78341752446796675</v>
      </c>
      <c r="F11" s="369">
        <v>21942.43591</v>
      </c>
      <c r="G11" s="371">
        <v>0.53098903120757202</v>
      </c>
      <c r="H11" s="371">
        <v>76.10638331689789</v>
      </c>
    </row>
    <row r="12" spans="1:65" ht="14.1" customHeight="1" x14ac:dyDescent="0.2">
      <c r="A12" s="106" t="s">
        <v>427</v>
      </c>
      <c r="B12" s="116">
        <v>2427.7499600000006</v>
      </c>
      <c r="C12" s="734">
        <v>4.3548658507270437</v>
      </c>
      <c r="D12" s="116">
        <v>21794.410490000002</v>
      </c>
      <c r="E12" s="734">
        <v>2.3476932876587537</v>
      </c>
      <c r="F12" s="116">
        <v>28831.268750000003</v>
      </c>
      <c r="G12" s="725">
        <v>2.0946242691957586</v>
      </c>
      <c r="H12" s="117">
        <v>100</v>
      </c>
    </row>
    <row r="13" spans="1:65" ht="14.1" customHeight="1" x14ac:dyDescent="0.2">
      <c r="A13" s="118" t="s">
        <v>186</v>
      </c>
      <c r="B13" s="119">
        <v>4982.521490000001</v>
      </c>
      <c r="C13" s="119"/>
      <c r="D13" s="119">
        <v>44807.139406016424</v>
      </c>
      <c r="E13" s="119"/>
      <c r="F13" s="119">
        <v>59899.017306016438</v>
      </c>
      <c r="G13" s="120"/>
      <c r="H13" s="121"/>
    </row>
    <row r="14" spans="1:65" ht="14.1" customHeight="1" x14ac:dyDescent="0.2">
      <c r="A14" s="122" t="s">
        <v>187</v>
      </c>
      <c r="B14" s="377">
        <v>48.725328428036548</v>
      </c>
      <c r="C14" s="123"/>
      <c r="D14" s="123">
        <v>48.640486268296748</v>
      </c>
      <c r="E14" s="123"/>
      <c r="F14" s="123">
        <v>48.133124793524956</v>
      </c>
      <c r="G14" s="124"/>
      <c r="H14" s="374"/>
    </row>
    <row r="15" spans="1:65" ht="14.1" customHeight="1" x14ac:dyDescent="0.2">
      <c r="A15" s="107"/>
      <c r="B15" s="107"/>
      <c r="C15" s="107"/>
      <c r="D15" s="107"/>
      <c r="E15" s="107"/>
      <c r="F15" s="107"/>
      <c r="H15" s="79" t="s">
        <v>220</v>
      </c>
    </row>
    <row r="16" spans="1:65" ht="14.1" customHeight="1" x14ac:dyDescent="0.2">
      <c r="A16" s="101" t="s">
        <v>475</v>
      </c>
      <c r="B16" s="101"/>
      <c r="C16" s="125"/>
      <c r="D16" s="125"/>
      <c r="E16" s="125"/>
      <c r="F16" s="101"/>
      <c r="G16" s="101"/>
      <c r="H16" s="101"/>
    </row>
    <row r="17" spans="1:12" ht="14.1" customHeight="1" x14ac:dyDescent="0.2">
      <c r="A17" s="101" t="s">
        <v>575</v>
      </c>
      <c r="B17" s="101"/>
      <c r="C17" s="125"/>
      <c r="D17" s="125"/>
      <c r="E17" s="125"/>
      <c r="F17" s="101"/>
      <c r="G17" s="101"/>
      <c r="H17" s="101"/>
    </row>
    <row r="18" spans="1:12" ht="14.1" customHeight="1" x14ac:dyDescent="0.2">
      <c r="A18" s="101" t="s">
        <v>576</v>
      </c>
    </row>
    <row r="19" spans="1:12" ht="14.1" customHeight="1" x14ac:dyDescent="0.2">
      <c r="A19" s="133" t="s">
        <v>528</v>
      </c>
      <c r="L19" s="623"/>
    </row>
    <row r="20" spans="1:12" ht="14.1" customHeight="1" x14ac:dyDescent="0.2">
      <c r="A20" s="101"/>
      <c r="L20" s="623"/>
    </row>
  </sheetData>
  <mergeCells count="4">
    <mergeCell ref="A1:C2"/>
    <mergeCell ref="B3:C3"/>
    <mergeCell ref="D3:E3"/>
    <mergeCell ref="F3:H3"/>
  </mergeCells>
  <conditionalFormatting sqref="B7">
    <cfRule type="cellIs" dxfId="205" priority="50" operator="between">
      <formula>0</formula>
      <formula>0.5</formula>
    </cfRule>
    <cfRule type="cellIs" dxfId="204" priority="51" operator="between">
      <formula>0</formula>
      <formula>0.49</formula>
    </cfRule>
  </conditionalFormatting>
  <conditionalFormatting sqref="B10">
    <cfRule type="cellIs" dxfId="203" priority="24" operator="equal">
      <formula>0</formula>
    </cfRule>
    <cfRule type="cellIs" dxfId="202" priority="25" operator="between">
      <formula>0</formula>
      <formula>0.5</formula>
    </cfRule>
    <cfRule type="cellIs" dxfId="201" priority="26" operator="between">
      <formula>0</formula>
      <formula>0.49</formula>
    </cfRule>
  </conditionalFormatting>
  <conditionalFormatting sqref="B7:C7 E7">
    <cfRule type="cellIs" dxfId="200" priority="41" operator="equal">
      <formula>0</formula>
    </cfRule>
  </conditionalFormatting>
  <conditionalFormatting sqref="C6">
    <cfRule type="cellIs" dxfId="199" priority="13" operator="between">
      <formula>-0.05</formula>
      <formula>0</formula>
    </cfRule>
    <cfRule type="cellIs" dxfId="198" priority="14" operator="between">
      <formula>0</formula>
      <formula>0.5</formula>
    </cfRule>
  </conditionalFormatting>
  <conditionalFormatting sqref="C11">
    <cfRule type="cellIs" dxfId="197" priority="3" operator="equal">
      <formula>0</formula>
    </cfRule>
    <cfRule type="cellIs" dxfId="196" priority="4" operator="between">
      <formula>0</formula>
      <formula>0.5</formula>
    </cfRule>
  </conditionalFormatting>
  <conditionalFormatting sqref="C12">
    <cfRule type="cellIs" dxfId="195" priority="6" operator="between">
      <formula>-0.1</formula>
      <formula>0.0999999999</formula>
    </cfRule>
  </conditionalFormatting>
  <conditionalFormatting sqref="D7">
    <cfRule type="cellIs" dxfId="194" priority="9" operator="between">
      <formula>0</formula>
      <formula>0.5</formula>
    </cfRule>
    <cfRule type="cellIs" dxfId="193" priority="10" operator="between">
      <formula>0</formula>
      <formula>0.49</formula>
    </cfRule>
  </conditionalFormatting>
  <conditionalFormatting sqref="D10">
    <cfRule type="cellIs" dxfId="192" priority="19" operator="equal">
      <formula>0</formula>
    </cfRule>
    <cfRule type="cellIs" dxfId="191" priority="20" operator="between">
      <formula>0</formula>
      <formula>0.5</formula>
    </cfRule>
    <cfRule type="cellIs" dxfId="190" priority="21" operator="between">
      <formula>0</formula>
      <formula>0.49</formula>
    </cfRule>
  </conditionalFormatting>
  <conditionalFormatting sqref="E9">
    <cfRule type="cellIs" dxfId="189" priority="1" operator="between">
      <formula>0</formula>
      <formula>0.5</formula>
    </cfRule>
    <cfRule type="cellIs" dxfId="188" priority="2" operator="between">
      <formula>0</formula>
      <formula>0.49</formula>
    </cfRule>
  </conditionalFormatting>
  <conditionalFormatting sqref="E11">
    <cfRule type="cellIs" dxfId="187" priority="27" operator="between">
      <formula>-0.04999999</formula>
      <formula>-0.00000001</formula>
    </cfRule>
  </conditionalFormatting>
  <conditionalFormatting sqref="E12">
    <cfRule type="cellIs" dxfId="186" priority="5" operator="between">
      <formula>-0.1</formula>
      <formula>0.0999999999</formula>
    </cfRule>
  </conditionalFormatting>
  <conditionalFormatting sqref="F7">
    <cfRule type="cellIs" dxfId="185" priority="46" operator="between">
      <formula>0</formula>
      <formula>0.5</formula>
    </cfRule>
    <cfRule type="cellIs" dxfId="184" priority="47" operator="between">
      <formula>0</formula>
      <formula>0.49</formula>
    </cfRule>
  </conditionalFormatting>
  <conditionalFormatting sqref="G12">
    <cfRule type="cellIs" dxfId="183" priority="7" operator="between">
      <formula>-0.5</formula>
      <formula>0.5</formula>
    </cfRule>
    <cfRule type="cellIs" dxfId="182" priority="8" operator="between">
      <formula>0</formula>
      <formula>0.49</formula>
    </cfRule>
  </conditionalFormatting>
  <conditionalFormatting sqref="H7">
    <cfRule type="cellIs" dxfId="181" priority="44" operator="between">
      <formula>0</formula>
      <formula>0.5</formula>
    </cfRule>
    <cfRule type="cellIs" dxfId="180" priority="45"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625" style="1" customWidth="1"/>
    <col min="2" max="13" width="9.125" style="1" customWidth="1"/>
    <col min="14" max="16384" width="11" style="1"/>
  </cols>
  <sheetData>
    <row r="1" spans="1:14" x14ac:dyDescent="0.2">
      <c r="A1" s="792" t="s">
        <v>26</v>
      </c>
      <c r="B1" s="792"/>
      <c r="C1" s="792"/>
      <c r="D1" s="792"/>
      <c r="E1" s="792"/>
      <c r="F1" s="126"/>
      <c r="G1" s="126"/>
      <c r="H1" s="126"/>
      <c r="I1" s="126"/>
      <c r="J1" s="126"/>
      <c r="K1" s="126"/>
      <c r="L1" s="126"/>
      <c r="M1" s="126"/>
      <c r="N1" s="126"/>
    </row>
    <row r="2" spans="1:14" x14ac:dyDescent="0.2">
      <c r="A2" s="792"/>
      <c r="B2" s="793"/>
      <c r="C2" s="793"/>
      <c r="D2" s="793"/>
      <c r="E2" s="793"/>
      <c r="F2" s="126"/>
      <c r="G2" s="126"/>
      <c r="H2" s="126"/>
      <c r="I2" s="126"/>
      <c r="J2" s="126"/>
      <c r="K2" s="126"/>
      <c r="L2" s="126"/>
      <c r="M2" s="127" t="s">
        <v>151</v>
      </c>
      <c r="N2" s="126"/>
    </row>
    <row r="3" spans="1:14" x14ac:dyDescent="0.2">
      <c r="A3" s="518"/>
      <c r="B3" s="145">
        <v>2024</v>
      </c>
      <c r="C3" s="145" t="s">
        <v>505</v>
      </c>
      <c r="D3" s="145" t="s">
        <v>505</v>
      </c>
      <c r="E3" s="145">
        <v>2025</v>
      </c>
      <c r="F3" s="145" t="s">
        <v>505</v>
      </c>
      <c r="G3" s="145" t="s">
        <v>505</v>
      </c>
      <c r="H3" s="145" t="s">
        <v>505</v>
      </c>
      <c r="I3" s="145" t="s">
        <v>505</v>
      </c>
      <c r="J3" s="145" t="s">
        <v>505</v>
      </c>
      <c r="K3" s="145" t="s">
        <v>505</v>
      </c>
      <c r="L3" s="145" t="s">
        <v>505</v>
      </c>
      <c r="M3" s="145" t="s">
        <v>505</v>
      </c>
    </row>
    <row r="4" spans="1:14" x14ac:dyDescent="0.2">
      <c r="A4" s="128"/>
      <c r="B4" s="467">
        <v>45596</v>
      </c>
      <c r="C4" s="467">
        <v>45626</v>
      </c>
      <c r="D4" s="467">
        <v>45657</v>
      </c>
      <c r="E4" s="467">
        <v>45688</v>
      </c>
      <c r="F4" s="467">
        <v>45716</v>
      </c>
      <c r="G4" s="467">
        <v>45747</v>
      </c>
      <c r="H4" s="467">
        <v>45777</v>
      </c>
      <c r="I4" s="467">
        <v>45808</v>
      </c>
      <c r="J4" s="467">
        <v>45838</v>
      </c>
      <c r="K4" s="467">
        <v>45869</v>
      </c>
      <c r="L4" s="467">
        <v>45900</v>
      </c>
      <c r="M4" s="467">
        <v>45930</v>
      </c>
    </row>
    <row r="5" spans="1:14" x14ac:dyDescent="0.2">
      <c r="A5" s="129" t="s">
        <v>188</v>
      </c>
      <c r="B5" s="130">
        <v>20.340309999999999</v>
      </c>
      <c r="C5" s="130">
        <v>13.958130000000025</v>
      </c>
      <c r="D5" s="130">
        <v>17.186330000000002</v>
      </c>
      <c r="E5" s="130">
        <v>22.593759999999996</v>
      </c>
      <c r="F5" s="130">
        <v>17.268909999999988</v>
      </c>
      <c r="G5" s="130">
        <v>17.861780000000021</v>
      </c>
      <c r="H5" s="130">
        <v>18.298800000000028</v>
      </c>
      <c r="I5" s="130">
        <v>16.245970000000021</v>
      </c>
      <c r="J5" s="130">
        <v>17.455120000000001</v>
      </c>
      <c r="K5" s="130">
        <v>16.957250000000009</v>
      </c>
      <c r="L5" s="130">
        <v>16.532660000000011</v>
      </c>
      <c r="M5" s="130">
        <v>14.275199999999995</v>
      </c>
    </row>
    <row r="6" spans="1:14" x14ac:dyDescent="0.2">
      <c r="A6" s="131" t="s">
        <v>429</v>
      </c>
      <c r="B6" s="132">
        <v>124.16540999999992</v>
      </c>
      <c r="C6" s="132">
        <v>118.49050000000004</v>
      </c>
      <c r="D6" s="132">
        <v>197.78680000000011</v>
      </c>
      <c r="E6" s="132">
        <v>145.27576999999994</v>
      </c>
      <c r="F6" s="132">
        <v>107.04317999999999</v>
      </c>
      <c r="G6" s="132">
        <v>116.25411999999996</v>
      </c>
      <c r="H6" s="132">
        <v>117.00283999999991</v>
      </c>
      <c r="I6" s="132">
        <v>127.14464999999997</v>
      </c>
      <c r="J6" s="132">
        <v>132.45971000000003</v>
      </c>
      <c r="K6" s="132">
        <v>137.80745999999999</v>
      </c>
      <c r="L6" s="132">
        <v>130.75897999999995</v>
      </c>
      <c r="M6" s="132">
        <v>107.00023</v>
      </c>
    </row>
    <row r="7" spans="1:14" ht="15.75" customHeight="1" x14ac:dyDescent="0.2">
      <c r="A7" s="129"/>
      <c r="B7" s="130"/>
      <c r="C7" s="130"/>
      <c r="D7" s="130"/>
      <c r="E7" s="130"/>
      <c r="F7" s="130"/>
      <c r="G7" s="130"/>
      <c r="H7" s="130"/>
      <c r="I7" s="130"/>
      <c r="J7" s="130"/>
      <c r="K7" s="130"/>
      <c r="L7" s="794" t="s">
        <v>220</v>
      </c>
      <c r="M7" s="794"/>
    </row>
    <row r="8" spans="1:14" x14ac:dyDescent="0.2">
      <c r="A8" s="133" t="s">
        <v>428</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125" defaultRowHeight="12.75" x14ac:dyDescent="0.2"/>
  <cols>
    <col min="1" max="1" width="11" style="18" customWidth="1"/>
    <col min="2" max="16384" width="11.125" style="18"/>
  </cols>
  <sheetData>
    <row r="1" spans="1:4" s="3" customFormat="1" x14ac:dyDescent="0.2">
      <c r="A1" s="6" t="s">
        <v>503</v>
      </c>
    </row>
    <row r="2" spans="1:4" x14ac:dyDescent="0.2">
      <c r="A2" s="439"/>
      <c r="B2" s="439"/>
      <c r="C2" s="439"/>
      <c r="D2" s="439"/>
    </row>
    <row r="3" spans="1:4" x14ac:dyDescent="0.2">
      <c r="B3" s="629">
        <v>2023</v>
      </c>
      <c r="C3" s="629">
        <v>2024</v>
      </c>
      <c r="D3" s="629">
        <v>2025</v>
      </c>
    </row>
    <row r="4" spans="1:4" x14ac:dyDescent="0.2">
      <c r="A4" s="537" t="s">
        <v>126</v>
      </c>
      <c r="B4" s="558">
        <v>1.3866288362317667</v>
      </c>
      <c r="C4" s="558">
        <v>0.23957193839862537</v>
      </c>
      <c r="D4" s="558">
        <v>1.6129749925398553</v>
      </c>
    </row>
    <row r="5" spans="1:4" x14ac:dyDescent="0.2">
      <c r="A5" s="539" t="s">
        <v>127</v>
      </c>
      <c r="B5" s="558">
        <v>-0.17442860894032589</v>
      </c>
      <c r="C5" s="558">
        <v>0.69564961845043394</v>
      </c>
      <c r="D5" s="558">
        <v>1.4108804499468715</v>
      </c>
    </row>
    <row r="6" spans="1:4" x14ac:dyDescent="0.2">
      <c r="A6" s="539" t="s">
        <v>128</v>
      </c>
      <c r="B6" s="558">
        <v>0.92377587420843432</v>
      </c>
      <c r="C6" s="558">
        <v>-0.24774774172301026</v>
      </c>
      <c r="D6" s="558">
        <v>1.6853947452176248</v>
      </c>
    </row>
    <row r="7" spans="1:4" x14ac:dyDescent="0.2">
      <c r="A7" s="539" t="s">
        <v>129</v>
      </c>
      <c r="B7" s="558">
        <v>-0.63980279740865431</v>
      </c>
      <c r="C7" s="558">
        <v>0.94362650143363369</v>
      </c>
      <c r="D7" s="558">
        <v>1.1496284608943652</v>
      </c>
    </row>
    <row r="8" spans="1:4" x14ac:dyDescent="0.2">
      <c r="A8" s="539" t="s">
        <v>130</v>
      </c>
      <c r="B8" s="558">
        <v>-1.1938379277701996</v>
      </c>
      <c r="C8" s="558">
        <v>1.3375220987337835</v>
      </c>
      <c r="D8" s="558">
        <v>0.84919556823968112</v>
      </c>
    </row>
    <row r="9" spans="1:4" x14ac:dyDescent="0.2">
      <c r="A9" s="539" t="s">
        <v>131</v>
      </c>
      <c r="B9" s="558">
        <v>-1.0259154362552592</v>
      </c>
      <c r="C9" s="558">
        <v>0.72929169353821288</v>
      </c>
      <c r="D9" s="560">
        <v>2.0073881549667991</v>
      </c>
    </row>
    <row r="10" spans="1:4" x14ac:dyDescent="0.2">
      <c r="A10" s="539" t="s">
        <v>132</v>
      </c>
      <c r="B10" s="558">
        <v>-0.55058754117393971</v>
      </c>
      <c r="C10" s="558">
        <v>0.73253607445836255</v>
      </c>
      <c r="D10" s="558">
        <v>2.6396591852452178</v>
      </c>
    </row>
    <row r="11" spans="1:4" x14ac:dyDescent="0.2">
      <c r="A11" s="539" t="s">
        <v>133</v>
      </c>
      <c r="B11" s="558">
        <v>-0.9257056648933385</v>
      </c>
      <c r="C11" s="558">
        <v>1.6247906088891662</v>
      </c>
      <c r="D11" s="558">
        <v>1.8678728061773961</v>
      </c>
    </row>
    <row r="12" spans="1:4" x14ac:dyDescent="0.2">
      <c r="A12" s="539" t="s">
        <v>134</v>
      </c>
      <c r="B12" s="558">
        <v>-0.84062317137967957</v>
      </c>
      <c r="C12" s="558">
        <v>1.9193909370181841</v>
      </c>
      <c r="D12" s="558">
        <v>2.0946242691957586</v>
      </c>
    </row>
    <row r="13" spans="1:4" x14ac:dyDescent="0.2">
      <c r="A13" s="539" t="s">
        <v>135</v>
      </c>
      <c r="B13" s="558">
        <v>-0.20866131985977365</v>
      </c>
      <c r="C13" s="558">
        <v>1.9205580962971782</v>
      </c>
      <c r="D13" s="558" t="s">
        <v>505</v>
      </c>
    </row>
    <row r="14" spans="1:4" x14ac:dyDescent="0.2">
      <c r="A14" s="539" t="s">
        <v>136</v>
      </c>
      <c r="B14" s="558">
        <v>0.2931428980516449</v>
      </c>
      <c r="C14" s="558">
        <v>1.6496369858385886</v>
      </c>
      <c r="D14" s="560" t="s">
        <v>505</v>
      </c>
    </row>
    <row r="15" spans="1:4" x14ac:dyDescent="0.2">
      <c r="A15" s="540" t="s">
        <v>137</v>
      </c>
      <c r="B15" s="445">
        <v>-1.0343127624332922</v>
      </c>
      <c r="C15" s="445">
        <v>2.5277013103635371</v>
      </c>
      <c r="D15" s="561" t="s">
        <v>505</v>
      </c>
    </row>
    <row r="16" spans="1:4" x14ac:dyDescent="0.2">
      <c r="D16" s="79" t="s">
        <v>220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4.1" customHeight="1" x14ac:dyDescent="0.2"/>
  <cols>
    <col min="1" max="1" width="28.125" style="108" customWidth="1"/>
    <col min="2" max="7" width="12.125" style="108" customWidth="1"/>
    <col min="8" max="11" width="11" style="108"/>
    <col min="12" max="12" width="12.625" style="108" customWidth="1"/>
    <col min="13" max="14" width="11.625" style="108" customWidth="1"/>
    <col min="15" max="242" width="10" style="108"/>
    <col min="243" max="243" width="3.625" style="108" customWidth="1"/>
    <col min="244" max="244" width="24.62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1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62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1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62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1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62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1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62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1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62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1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62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1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62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1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62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1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62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1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62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1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62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1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62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1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62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1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62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1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62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1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62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1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62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1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62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1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62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1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62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1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62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1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62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1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62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1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62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1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62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1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62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1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62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1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62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1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62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1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62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1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62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1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62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1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62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1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62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1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62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1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62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1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62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1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62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1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62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1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62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1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62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1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62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1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62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1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62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1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62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1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62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1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62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1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62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1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62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1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62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1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62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1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62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1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62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1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62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1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62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1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62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1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62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1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62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1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62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1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62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1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62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1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62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1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4.1" customHeight="1" x14ac:dyDescent="0.2">
      <c r="A1" s="790" t="s">
        <v>33</v>
      </c>
      <c r="B1" s="790"/>
      <c r="C1" s="790"/>
      <c r="D1" s="106"/>
      <c r="E1" s="106"/>
      <c r="F1" s="106"/>
      <c r="G1" s="106"/>
    </row>
    <row r="2" spans="1:13" ht="14.1" customHeight="1" x14ac:dyDescent="0.2">
      <c r="A2" s="791"/>
      <c r="B2" s="791"/>
      <c r="C2" s="791"/>
      <c r="D2" s="109"/>
      <c r="E2" s="109"/>
      <c r="F2" s="109"/>
      <c r="G2" s="79" t="s">
        <v>151</v>
      </c>
    </row>
    <row r="3" spans="1:13" ht="14.1" customHeight="1" x14ac:dyDescent="0.2">
      <c r="A3" s="134"/>
      <c r="B3" s="795">
        <f>INDICE!A3</f>
        <v>45930</v>
      </c>
      <c r="C3" s="796"/>
      <c r="D3" s="796" t="s">
        <v>115</v>
      </c>
      <c r="E3" s="796"/>
      <c r="F3" s="796" t="s">
        <v>116</v>
      </c>
      <c r="G3" s="796"/>
    </row>
    <row r="4" spans="1:13" ht="30.6" customHeight="1" x14ac:dyDescent="0.2">
      <c r="A4" s="122"/>
      <c r="B4" s="135" t="s">
        <v>189</v>
      </c>
      <c r="C4" s="136" t="s">
        <v>190</v>
      </c>
      <c r="D4" s="135" t="s">
        <v>189</v>
      </c>
      <c r="E4" s="136" t="s">
        <v>190</v>
      </c>
      <c r="F4" s="135" t="s">
        <v>189</v>
      </c>
      <c r="G4" s="136" t="s">
        <v>190</v>
      </c>
    </row>
    <row r="5" spans="1:13" ht="14.1" customHeight="1" x14ac:dyDescent="0.2">
      <c r="A5" s="107" t="s">
        <v>191</v>
      </c>
      <c r="B5" s="112">
        <v>582.62316999999996</v>
      </c>
      <c r="C5" s="115">
        <v>23.400269999999974</v>
      </c>
      <c r="D5" s="112">
        <v>5068.5286999999998</v>
      </c>
      <c r="E5" s="112">
        <v>205.18361999999993</v>
      </c>
      <c r="F5" s="112">
        <v>6619.2360200000039</v>
      </c>
      <c r="G5" s="112">
        <v>269.59681999999998</v>
      </c>
      <c r="L5" s="137"/>
      <c r="M5" s="137"/>
    </row>
    <row r="6" spans="1:13" ht="14.1" customHeight="1" x14ac:dyDescent="0.2">
      <c r="A6" s="107" t="s">
        <v>192</v>
      </c>
      <c r="B6" s="112">
        <v>1413.6250199999999</v>
      </c>
      <c r="C6" s="112">
        <v>408.10150000000004</v>
      </c>
      <c r="D6" s="112">
        <v>12707.858980000003</v>
      </c>
      <c r="E6" s="112">
        <v>3812.8391900000015</v>
      </c>
      <c r="F6" s="112">
        <v>16848.289450000004</v>
      </c>
      <c r="G6" s="112">
        <v>5094.1464600000018</v>
      </c>
      <c r="L6" s="137"/>
      <c r="M6" s="137"/>
    </row>
    <row r="7" spans="1:13" ht="14.1" customHeight="1" x14ac:dyDescent="0.2">
      <c r="A7" s="118" t="s">
        <v>186</v>
      </c>
      <c r="B7" s="119">
        <v>1996.2481899999998</v>
      </c>
      <c r="C7" s="119">
        <v>431.50177000000002</v>
      </c>
      <c r="D7" s="119">
        <v>17776.387680000003</v>
      </c>
      <c r="E7" s="119">
        <v>4018.0228100000013</v>
      </c>
      <c r="F7" s="119">
        <v>23467.525470000008</v>
      </c>
      <c r="G7" s="119">
        <v>5363.7432800000015</v>
      </c>
    </row>
    <row r="8" spans="1:13" ht="14.1" customHeight="1" x14ac:dyDescent="0.2">
      <c r="G8" s="79" t="s">
        <v>220</v>
      </c>
    </row>
    <row r="9" spans="1:13" ht="14.1" customHeight="1" x14ac:dyDescent="0.2">
      <c r="A9" s="101" t="s">
        <v>430</v>
      </c>
    </row>
    <row r="10" spans="1:13" ht="14.1" customHeight="1" x14ac:dyDescent="0.2">
      <c r="A10" s="101" t="s">
        <v>221</v>
      </c>
    </row>
    <row r="14" spans="1:13" ht="14.1" customHeight="1" x14ac:dyDescent="0.2">
      <c r="B14" s="477"/>
      <c r="D14" s="477"/>
      <c r="F14" s="477"/>
    </row>
    <row r="15" spans="1:13" ht="14.1" customHeight="1" x14ac:dyDescent="0.2">
      <c r="B15" s="477"/>
      <c r="D15" s="477"/>
      <c r="F15" s="47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433</v>
      </c>
    </row>
    <row r="2" spans="1:13" ht="15.75" x14ac:dyDescent="0.25">
      <c r="A2" s="2"/>
      <c r="J2" s="79" t="s">
        <v>151</v>
      </c>
    </row>
    <row r="3" spans="1:13" ht="14.1" customHeight="1" x14ac:dyDescent="0.2">
      <c r="A3" s="90"/>
      <c r="B3" s="782">
        <f>INDICE!A3</f>
        <v>45930</v>
      </c>
      <c r="C3" s="782"/>
      <c r="D3" s="782">
        <f>INDICE!C3</f>
        <v>0</v>
      </c>
      <c r="E3" s="782"/>
      <c r="F3" s="91"/>
      <c r="G3" s="783" t="s">
        <v>116</v>
      </c>
      <c r="H3" s="783"/>
      <c r="I3" s="783"/>
      <c r="J3" s="783"/>
    </row>
    <row r="4" spans="1:13" x14ac:dyDescent="0.2">
      <c r="A4" s="92"/>
      <c r="B4" s="603" t="s">
        <v>143</v>
      </c>
      <c r="C4" s="603" t="s">
        <v>144</v>
      </c>
      <c r="D4" s="603" t="s">
        <v>171</v>
      </c>
      <c r="E4" s="603" t="s">
        <v>182</v>
      </c>
      <c r="F4" s="603"/>
      <c r="G4" s="603" t="s">
        <v>143</v>
      </c>
      <c r="H4" s="603" t="s">
        <v>144</v>
      </c>
      <c r="I4" s="603" t="s">
        <v>171</v>
      </c>
      <c r="J4" s="603" t="s">
        <v>182</v>
      </c>
    </row>
    <row r="5" spans="1:13" x14ac:dyDescent="0.2">
      <c r="A5" s="363" t="s">
        <v>153</v>
      </c>
      <c r="B5" s="94">
        <f>'GNA CCAA'!B5</f>
        <v>89.169060000000016</v>
      </c>
      <c r="C5" s="94">
        <f>'GNA CCAA'!C5</f>
        <v>3.635489999999999</v>
      </c>
      <c r="D5" s="94">
        <f>'GO CCAA'!B5</f>
        <v>291.44204999999999</v>
      </c>
      <c r="E5" s="339">
        <f>SUM(B5:D5)</f>
        <v>384.2466</v>
      </c>
      <c r="F5" s="94"/>
      <c r="G5" s="94">
        <f>'GNA CCAA'!F5</f>
        <v>1006.5859799999984</v>
      </c>
      <c r="H5" s="94">
        <f>'GNA CCAA'!G5</f>
        <v>42.326049999999981</v>
      </c>
      <c r="I5" s="94">
        <f>'GO CCAA'!G5</f>
        <v>3519.2413100000003</v>
      </c>
      <c r="J5" s="339">
        <f>SUM(G5:I5)</f>
        <v>4568.1533399999989</v>
      </c>
    </row>
    <row r="6" spans="1:13" x14ac:dyDescent="0.2">
      <c r="A6" s="364" t="s">
        <v>154</v>
      </c>
      <c r="B6" s="96">
        <f>'GNA CCAA'!B6</f>
        <v>16.214050000000004</v>
      </c>
      <c r="C6" s="96">
        <f>'GNA CCAA'!C6</f>
        <v>0.73552000000000006</v>
      </c>
      <c r="D6" s="96">
        <f>'GO CCAA'!B6</f>
        <v>68.06317</v>
      </c>
      <c r="E6" s="341">
        <f>SUM(B6:D6)</f>
        <v>85.012740000000008</v>
      </c>
      <c r="F6" s="96"/>
      <c r="G6" s="96">
        <f>'GNA CCAA'!F6</f>
        <v>184.91783999999993</v>
      </c>
      <c r="H6" s="96">
        <f>'GNA CCAA'!G6</f>
        <v>7.8656400000000053</v>
      </c>
      <c r="I6" s="96">
        <f>'GO CCAA'!G6</f>
        <v>842.05539999999871</v>
      </c>
      <c r="J6" s="341">
        <f t="shared" ref="J6:J24" si="0">SUM(G6:I6)</f>
        <v>1034.8388799999987</v>
      </c>
    </row>
    <row r="7" spans="1:13" x14ac:dyDescent="0.2">
      <c r="A7" s="364" t="s">
        <v>155</v>
      </c>
      <c r="B7" s="96">
        <f>'GNA CCAA'!B7</f>
        <v>9.7019599999999997</v>
      </c>
      <c r="C7" s="96">
        <f>'GNA CCAA'!C7</f>
        <v>0.58993999999999991</v>
      </c>
      <c r="D7" s="96">
        <f>'GO CCAA'!B7</f>
        <v>33.407680000000006</v>
      </c>
      <c r="E7" s="341">
        <f t="shared" ref="E7:E24" si="1">SUM(B7:D7)</f>
        <v>43.699580000000005</v>
      </c>
      <c r="F7" s="96"/>
      <c r="G7" s="96">
        <f>'GNA CCAA'!F7</f>
        <v>113.81459999999994</v>
      </c>
      <c r="H7" s="96">
        <f>'GNA CCAA'!G7</f>
        <v>6.7417300000000013</v>
      </c>
      <c r="I7" s="96">
        <f>'GO CCAA'!G7</f>
        <v>403.71085000000011</v>
      </c>
      <c r="J7" s="341">
        <f t="shared" si="0"/>
        <v>524.26718000000005</v>
      </c>
    </row>
    <row r="8" spans="1:13" x14ac:dyDescent="0.2">
      <c r="A8" s="364" t="s">
        <v>156</v>
      </c>
      <c r="B8" s="96">
        <f>'GNA CCAA'!B8</f>
        <v>26.92972</v>
      </c>
      <c r="C8" s="96">
        <f>'GNA CCAA'!C8</f>
        <v>1.1684299999999999</v>
      </c>
      <c r="D8" s="96">
        <f>'GO CCAA'!B8</f>
        <v>30.198630000000001</v>
      </c>
      <c r="E8" s="341">
        <f t="shared" si="1"/>
        <v>58.296779999999998</v>
      </c>
      <c r="F8" s="96"/>
      <c r="G8" s="96">
        <f>'GNA CCAA'!F8</f>
        <v>266.45419999999996</v>
      </c>
      <c r="H8" s="96">
        <f>'GNA CCAA'!G8</f>
        <v>12.315959999999997</v>
      </c>
      <c r="I8" s="96">
        <f>'GO CCAA'!G8</f>
        <v>335.13848999999988</v>
      </c>
      <c r="J8" s="341">
        <f t="shared" si="0"/>
        <v>613.90864999999985</v>
      </c>
    </row>
    <row r="9" spans="1:13" x14ac:dyDescent="0.2">
      <c r="A9" s="364" t="s">
        <v>157</v>
      </c>
      <c r="B9" s="96">
        <f>'GNA CCAA'!B9</f>
        <v>38.414470000000001</v>
      </c>
      <c r="C9" s="96">
        <f>'GNA CCAA'!C9</f>
        <v>8.4726800000000004</v>
      </c>
      <c r="D9" s="96">
        <f>'GO CCAA'!B9</f>
        <v>52.371139999999997</v>
      </c>
      <c r="E9" s="341">
        <f t="shared" si="1"/>
        <v>99.258290000000002</v>
      </c>
      <c r="F9" s="96"/>
      <c r="G9" s="96">
        <f>'GNA CCAA'!F9</f>
        <v>451.8944400000002</v>
      </c>
      <c r="H9" s="96">
        <f>'GNA CCAA'!G9</f>
        <v>102.96874999999997</v>
      </c>
      <c r="I9" s="96">
        <f>'GO CCAA'!G9</f>
        <v>646.89253999999994</v>
      </c>
      <c r="J9" s="341">
        <f t="shared" si="0"/>
        <v>1201.7557300000001</v>
      </c>
    </row>
    <row r="10" spans="1:13" x14ac:dyDescent="0.2">
      <c r="A10" s="364" t="s">
        <v>158</v>
      </c>
      <c r="B10" s="96">
        <f>'GNA CCAA'!B10</f>
        <v>7.9860199999999999</v>
      </c>
      <c r="C10" s="96">
        <f>'GNA CCAA'!C10</f>
        <v>0.35737999999999998</v>
      </c>
      <c r="D10" s="96">
        <f>'GO CCAA'!B10</f>
        <v>25.184159999999995</v>
      </c>
      <c r="E10" s="341">
        <f t="shared" si="1"/>
        <v>33.527559999999994</v>
      </c>
      <c r="F10" s="96"/>
      <c r="G10" s="96">
        <f>'GNA CCAA'!F10</f>
        <v>90.408760000000029</v>
      </c>
      <c r="H10" s="96">
        <f>'GNA CCAA'!G10</f>
        <v>3.8163499999999981</v>
      </c>
      <c r="I10" s="96">
        <f>'GO CCAA'!G10</f>
        <v>295.94894000000005</v>
      </c>
      <c r="J10" s="341">
        <f t="shared" si="0"/>
        <v>390.17405000000008</v>
      </c>
    </row>
    <row r="11" spans="1:13" x14ac:dyDescent="0.2">
      <c r="A11" s="364" t="s">
        <v>159</v>
      </c>
      <c r="B11" s="96">
        <f>'GNA CCAA'!B11</f>
        <v>31.038390000000003</v>
      </c>
      <c r="C11" s="96">
        <f>'GNA CCAA'!C11</f>
        <v>1.5128700000000002</v>
      </c>
      <c r="D11" s="96">
        <f>'GO CCAA'!B11</f>
        <v>146.88835</v>
      </c>
      <c r="E11" s="341">
        <f t="shared" si="1"/>
        <v>179.43961000000002</v>
      </c>
      <c r="F11" s="96"/>
      <c r="G11" s="96">
        <f>'GNA CCAA'!F11</f>
        <v>359.20360000000085</v>
      </c>
      <c r="H11" s="96">
        <f>'GNA CCAA'!G11</f>
        <v>18.598560000000003</v>
      </c>
      <c r="I11" s="96">
        <f>'GO CCAA'!G11</f>
        <v>1684.3904100000002</v>
      </c>
      <c r="J11" s="341">
        <f t="shared" si="0"/>
        <v>2062.1925700000011</v>
      </c>
    </row>
    <row r="12" spans="1:13" x14ac:dyDescent="0.2">
      <c r="A12" s="364" t="s">
        <v>508</v>
      </c>
      <c r="B12" s="96">
        <f>'GNA CCAA'!B12</f>
        <v>24.698070000000008</v>
      </c>
      <c r="C12" s="96">
        <f>'GNA CCAA'!C12</f>
        <v>0.93093000000000015</v>
      </c>
      <c r="D12" s="96">
        <f>'GO CCAA'!B12</f>
        <v>105.00084000000003</v>
      </c>
      <c r="E12" s="341">
        <f t="shared" si="1"/>
        <v>130.62984000000003</v>
      </c>
      <c r="F12" s="96"/>
      <c r="G12" s="96">
        <f>'GNA CCAA'!F12</f>
        <v>280.47329999999994</v>
      </c>
      <c r="H12" s="96">
        <f>'GNA CCAA'!G12</f>
        <v>10.278620000000011</v>
      </c>
      <c r="I12" s="96">
        <f>'GO CCAA'!G12</f>
        <v>1281.7430300000005</v>
      </c>
      <c r="J12" s="341">
        <f t="shared" si="0"/>
        <v>1572.4949500000005</v>
      </c>
    </row>
    <row r="13" spans="1:13" x14ac:dyDescent="0.2">
      <c r="A13" s="364" t="s">
        <v>160</v>
      </c>
      <c r="B13" s="96">
        <f>'GNA CCAA'!B13</f>
        <v>100.63889999999999</v>
      </c>
      <c r="C13" s="96">
        <f>'GNA CCAA'!C13</f>
        <v>4.8126100000000003</v>
      </c>
      <c r="D13" s="96">
        <f>'GO CCAA'!B13</f>
        <v>287.82102999999995</v>
      </c>
      <c r="E13" s="341">
        <f t="shared" si="1"/>
        <v>393.27253999999994</v>
      </c>
      <c r="F13" s="96"/>
      <c r="G13" s="96">
        <f>'GNA CCAA'!F13</f>
        <v>1155.4893699999984</v>
      </c>
      <c r="H13" s="96">
        <f>'GNA CCAA'!G13</f>
        <v>54.421090000000028</v>
      </c>
      <c r="I13" s="96">
        <f>'GO CCAA'!G13</f>
        <v>3515.6268000000059</v>
      </c>
      <c r="J13" s="341">
        <f t="shared" si="0"/>
        <v>4725.5372600000046</v>
      </c>
    </row>
    <row r="14" spans="1:13" x14ac:dyDescent="0.2">
      <c r="A14" s="364" t="s">
        <v>161</v>
      </c>
      <c r="B14" s="96">
        <f>'GNA CCAA'!B14</f>
        <v>0.56544000000000005</v>
      </c>
      <c r="C14" s="96">
        <f>'GNA CCAA'!C14</f>
        <v>9.8860000000000003E-2</v>
      </c>
      <c r="D14" s="96">
        <f>'GO CCAA'!B14</f>
        <v>0.99065000000000003</v>
      </c>
      <c r="E14" s="341">
        <f t="shared" si="1"/>
        <v>1.6549500000000001</v>
      </c>
      <c r="F14" s="96"/>
      <c r="G14" s="96">
        <f>'GNA CCAA'!F14</f>
        <v>6.1220400000000001</v>
      </c>
      <c r="H14" s="96">
        <f>'GNA CCAA'!G14</f>
        <v>0.79688000000000014</v>
      </c>
      <c r="I14" s="96">
        <f>'GO CCAA'!G14</f>
        <v>11.527719999999999</v>
      </c>
      <c r="J14" s="341">
        <f t="shared" si="0"/>
        <v>18.446639999999999</v>
      </c>
    </row>
    <row r="15" spans="1:13" x14ac:dyDescent="0.2">
      <c r="A15" s="364" t="s">
        <v>162</v>
      </c>
      <c r="B15" s="96">
        <f>'GNA CCAA'!B15</f>
        <v>67.037840000000031</v>
      </c>
      <c r="C15" s="96">
        <f>'GNA CCAA'!C15</f>
        <v>2.7944499999999999</v>
      </c>
      <c r="D15" s="96">
        <f>'GO CCAA'!B15</f>
        <v>167.93424999999996</v>
      </c>
      <c r="E15" s="341">
        <f t="shared" si="1"/>
        <v>237.76653999999999</v>
      </c>
      <c r="F15" s="96"/>
      <c r="G15" s="96">
        <f>'GNA CCAA'!F15</f>
        <v>751.25810999999999</v>
      </c>
      <c r="H15" s="96">
        <f>'GNA CCAA'!G15</f>
        <v>31.067389999999978</v>
      </c>
      <c r="I15" s="96">
        <f>'GO CCAA'!G15</f>
        <v>2008.971060000001</v>
      </c>
      <c r="J15" s="341">
        <f t="shared" si="0"/>
        <v>2791.2965600000007</v>
      </c>
      <c r="L15" s="92"/>
      <c r="M15" s="92"/>
    </row>
    <row r="16" spans="1:13" x14ac:dyDescent="0.2">
      <c r="A16" s="364" t="s">
        <v>163</v>
      </c>
      <c r="B16" s="96">
        <f>'GNA CCAA'!B16</f>
        <v>10.793079999999998</v>
      </c>
      <c r="C16" s="96">
        <f>'GNA CCAA'!C16</f>
        <v>0.35292000000000001</v>
      </c>
      <c r="D16" s="96">
        <f>'GO CCAA'!B16</f>
        <v>57.53931</v>
      </c>
      <c r="E16" s="341">
        <f t="shared" si="1"/>
        <v>68.685310000000001</v>
      </c>
      <c r="F16" s="96"/>
      <c r="G16" s="96">
        <f>'GNA CCAA'!F16</f>
        <v>122.35720999999994</v>
      </c>
      <c r="H16" s="96">
        <f>'GNA CCAA'!G16</f>
        <v>3.9661500000000012</v>
      </c>
      <c r="I16" s="96">
        <f>'GO CCAA'!G16</f>
        <v>681.27535000000012</v>
      </c>
      <c r="J16" s="341">
        <f t="shared" si="0"/>
        <v>807.5987100000001</v>
      </c>
    </row>
    <row r="17" spans="1:10" x14ac:dyDescent="0.2">
      <c r="A17" s="364" t="s">
        <v>164</v>
      </c>
      <c r="B17" s="96">
        <f>'GNA CCAA'!B17</f>
        <v>27.825110000000006</v>
      </c>
      <c r="C17" s="96">
        <f>'GNA CCAA'!C17</f>
        <v>1.4420700000000002</v>
      </c>
      <c r="D17" s="96">
        <f>'GO CCAA'!B17</f>
        <v>114.84433999999996</v>
      </c>
      <c r="E17" s="341">
        <f t="shared" si="1"/>
        <v>144.11151999999996</v>
      </c>
      <c r="F17" s="96"/>
      <c r="G17" s="96">
        <f>'GNA CCAA'!F17</f>
        <v>319.5956800000007</v>
      </c>
      <c r="H17" s="96">
        <f>'GNA CCAA'!G17</f>
        <v>16.699450000000017</v>
      </c>
      <c r="I17" s="96">
        <f>'GO CCAA'!G17</f>
        <v>1346.5128899999997</v>
      </c>
      <c r="J17" s="341">
        <f t="shared" si="0"/>
        <v>1682.8080200000004</v>
      </c>
    </row>
    <row r="18" spans="1:10" x14ac:dyDescent="0.2">
      <c r="A18" s="364" t="s">
        <v>165</v>
      </c>
      <c r="B18" s="96">
        <f>'GNA CCAA'!B18</f>
        <v>3.0391500000000002</v>
      </c>
      <c r="C18" s="96">
        <f>'GNA CCAA'!C18</f>
        <v>0.11688000000000001</v>
      </c>
      <c r="D18" s="96">
        <f>'GO CCAA'!B18</f>
        <v>13.400460000000001</v>
      </c>
      <c r="E18" s="341">
        <f t="shared" si="1"/>
        <v>16.55649</v>
      </c>
      <c r="F18" s="96"/>
      <c r="G18" s="96">
        <f>'GNA CCAA'!F18</f>
        <v>35.005370000000021</v>
      </c>
      <c r="H18" s="96">
        <f>'GNA CCAA'!G18</f>
        <v>1.3911000000000004</v>
      </c>
      <c r="I18" s="96">
        <f>'GO CCAA'!G18</f>
        <v>156.47790000000003</v>
      </c>
      <c r="J18" s="341">
        <f t="shared" si="0"/>
        <v>192.87437000000006</v>
      </c>
    </row>
    <row r="19" spans="1:10" x14ac:dyDescent="0.2">
      <c r="A19" s="364" t="s">
        <v>166</v>
      </c>
      <c r="B19" s="96">
        <f>'GNA CCAA'!B19</f>
        <v>76.31022999999999</v>
      </c>
      <c r="C19" s="96">
        <f>'GNA CCAA'!C19</f>
        <v>2.6223699999999996</v>
      </c>
      <c r="D19" s="96">
        <f>'GO CCAA'!B19</f>
        <v>147.42750000000001</v>
      </c>
      <c r="E19" s="341">
        <f t="shared" si="1"/>
        <v>226.36009999999999</v>
      </c>
      <c r="F19" s="96"/>
      <c r="G19" s="96">
        <f>'GNA CCAA'!F19</f>
        <v>861.02272000000028</v>
      </c>
      <c r="H19" s="96">
        <f>'GNA CCAA'!G19</f>
        <v>32.242809999999992</v>
      </c>
      <c r="I19" s="96">
        <f>'GO CCAA'!G19</f>
        <v>1738.8935599999993</v>
      </c>
      <c r="J19" s="341">
        <f t="shared" si="0"/>
        <v>2632.1590899999997</v>
      </c>
    </row>
    <row r="20" spans="1:10" x14ac:dyDescent="0.2">
      <c r="A20" s="364" t="s">
        <v>167</v>
      </c>
      <c r="B20" s="96">
        <f>'GNA CCAA'!B20</f>
        <v>0.58511999999999997</v>
      </c>
      <c r="C20" s="487">
        <f>'GNA CCAA'!C20</f>
        <v>0</v>
      </c>
      <c r="D20" s="96">
        <f>'GO CCAA'!B20</f>
        <v>1.1253400000000002</v>
      </c>
      <c r="E20" s="341">
        <f t="shared" si="1"/>
        <v>1.7104600000000003</v>
      </c>
      <c r="F20" s="96"/>
      <c r="G20" s="96">
        <f>'GNA CCAA'!F20</f>
        <v>6.91106</v>
      </c>
      <c r="H20" s="487">
        <f>'GNA CCAA'!G20</f>
        <v>0</v>
      </c>
      <c r="I20" s="96">
        <f>'GO CCAA'!G20</f>
        <v>12.689259999999999</v>
      </c>
      <c r="J20" s="341">
        <f t="shared" si="0"/>
        <v>19.60032</v>
      </c>
    </row>
    <row r="21" spans="1:10" x14ac:dyDescent="0.2">
      <c r="A21" s="364" t="s">
        <v>168</v>
      </c>
      <c r="B21" s="96">
        <f>'GNA CCAA'!B21</f>
        <v>16.051349999999999</v>
      </c>
      <c r="C21" s="96">
        <f>'GNA CCAA'!C21</f>
        <v>0.70857000000000003</v>
      </c>
      <c r="D21" s="96">
        <f>'GO CCAA'!B21</f>
        <v>74.754199999999997</v>
      </c>
      <c r="E21" s="341">
        <f t="shared" si="1"/>
        <v>91.514119999999991</v>
      </c>
      <c r="F21" s="96"/>
      <c r="G21" s="96">
        <f>'GNA CCAA'!F21</f>
        <v>179.73891000000012</v>
      </c>
      <c r="H21" s="96">
        <f>'GNA CCAA'!G21</f>
        <v>7.884870000000002</v>
      </c>
      <c r="I21" s="96">
        <f>'GO CCAA'!G21</f>
        <v>925.14756999999986</v>
      </c>
      <c r="J21" s="341">
        <f t="shared" si="0"/>
        <v>1112.77135</v>
      </c>
    </row>
    <row r="22" spans="1:10" x14ac:dyDescent="0.2">
      <c r="A22" s="364" t="s">
        <v>169</v>
      </c>
      <c r="B22" s="96">
        <f>'GNA CCAA'!B22</f>
        <v>7.9773799999999992</v>
      </c>
      <c r="C22" s="96">
        <f>'GNA CCAA'!C22</f>
        <v>0.30322000000000005</v>
      </c>
      <c r="D22" s="96">
        <f>'GO CCAA'!B22</f>
        <v>51.217119999999994</v>
      </c>
      <c r="E22" s="341">
        <f t="shared" si="1"/>
        <v>59.497719999999994</v>
      </c>
      <c r="F22" s="96"/>
      <c r="G22" s="96">
        <f>'GNA CCAA'!F22</f>
        <v>91.683709999999991</v>
      </c>
      <c r="H22" s="96">
        <f>'GNA CCAA'!G22</f>
        <v>3.3711300000000008</v>
      </c>
      <c r="I22" s="96">
        <f>'GO CCAA'!G22</f>
        <v>674.30893999999967</v>
      </c>
      <c r="J22" s="341">
        <f t="shared" si="0"/>
        <v>769.36377999999968</v>
      </c>
    </row>
    <row r="23" spans="1:10" x14ac:dyDescent="0.2">
      <c r="A23" s="365" t="s">
        <v>170</v>
      </c>
      <c r="B23" s="96">
        <f>'GNA CCAA'!B23</f>
        <v>19.265250000000002</v>
      </c>
      <c r="C23" s="96">
        <f>'GNA CCAA'!C23</f>
        <v>1.11114</v>
      </c>
      <c r="D23" s="96">
        <f>'GO CCAA'!B23</f>
        <v>133.28423000000001</v>
      </c>
      <c r="E23" s="341">
        <f t="shared" si="1"/>
        <v>153.66061999999999</v>
      </c>
      <c r="F23" s="96"/>
      <c r="G23" s="96">
        <f>'GNA CCAA'!F23</f>
        <v>235.74260000000007</v>
      </c>
      <c r="H23" s="96">
        <f>'GNA CCAA'!G23</f>
        <v>13.330140000000013</v>
      </c>
      <c r="I23" s="96">
        <f>'GO CCAA'!G23</f>
        <v>1673.226810000001</v>
      </c>
      <c r="J23" s="341">
        <f t="shared" si="0"/>
        <v>1922.2995500000011</v>
      </c>
    </row>
    <row r="24" spans="1:10" x14ac:dyDescent="0.2">
      <c r="A24" s="366" t="s">
        <v>426</v>
      </c>
      <c r="B24" s="100">
        <f>'GNA CCAA'!B24</f>
        <v>574.24059000000011</v>
      </c>
      <c r="C24" s="100">
        <f>'GNA CCAA'!C24</f>
        <v>31.766330000000028</v>
      </c>
      <c r="D24" s="100">
        <f>'GO CCAA'!B24</f>
        <v>1802.8944500000007</v>
      </c>
      <c r="E24" s="100">
        <f t="shared" si="1"/>
        <v>2408.901370000001</v>
      </c>
      <c r="F24" s="100"/>
      <c r="G24" s="100">
        <f>'GNA CCAA'!F24</f>
        <v>6518.6794999999875</v>
      </c>
      <c r="H24" s="367">
        <f>'GNA CCAA'!G24</f>
        <v>370.0826699999995</v>
      </c>
      <c r="I24" s="100">
        <f>'GO CCAA'!G24</f>
        <v>21753.778830000025</v>
      </c>
      <c r="J24" s="100">
        <f t="shared" si="0"/>
        <v>28642.541000000012</v>
      </c>
    </row>
    <row r="25" spans="1:10" x14ac:dyDescent="0.2">
      <c r="J25" s="79" t="s">
        <v>220</v>
      </c>
    </row>
    <row r="26" spans="1:10" x14ac:dyDescent="0.2">
      <c r="A26" s="343" t="s">
        <v>431</v>
      </c>
      <c r="G26" s="58"/>
      <c r="H26" s="58"/>
      <c r="I26" s="58"/>
      <c r="J26" s="58"/>
    </row>
    <row r="27" spans="1:10" x14ac:dyDescent="0.2">
      <c r="A27" s="101" t="s">
        <v>221</v>
      </c>
      <c r="G27" s="58"/>
      <c r="H27" s="58"/>
      <c r="I27" s="58"/>
      <c r="J27" s="58"/>
    </row>
    <row r="28" spans="1:10" ht="18" x14ac:dyDescent="0.25">
      <c r="A28" s="102"/>
      <c r="E28" s="789"/>
      <c r="F28" s="789"/>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0 D20 F20:G20 I20 B21:D23 F21:I23">
    <cfRule type="cellIs" dxfId="179" priority="5" operator="between">
      <formula>0</formula>
      <formula>0.5</formula>
    </cfRule>
    <cfRule type="cellIs" dxfId="178" priority="6" operator="between">
      <formula>0</formula>
      <formula>0.49</formula>
    </cfRule>
  </conditionalFormatting>
  <conditionalFormatting sqref="E6:E23">
    <cfRule type="cellIs" dxfId="177" priority="3" operator="between">
      <formula>0</formula>
      <formula>0.5</formula>
    </cfRule>
    <cfRule type="cellIs" dxfId="176" priority="4" operator="between">
      <formula>0</formula>
      <formula>0.49</formula>
    </cfRule>
  </conditionalFormatting>
  <conditionalFormatting sqref="J6:J23">
    <cfRule type="cellIs" dxfId="175" priority="1" operator="between">
      <formula>0</formula>
      <formula>0.5</formula>
    </cfRule>
    <cfRule type="cellIs" dxfId="174"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heetViews>
  <sheetFormatPr baseColWidth="10" defaultRowHeight="12.75" x14ac:dyDescent="0.2"/>
  <cols>
    <col min="1" max="1" width="9.5" style="84" customWidth="1"/>
    <col min="2" max="2" width="10.5" style="84" customWidth="1"/>
    <col min="3" max="3" width="9.125" style="84" customWidth="1"/>
    <col min="4" max="4" width="10" style="84" customWidth="1"/>
    <col min="5" max="5" width="9.1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125" style="84" customWidth="1"/>
    <col min="258" max="258" width="9.125" style="84" customWidth="1"/>
    <col min="259" max="259" width="8.125" style="84" bestFit="1" customWidth="1"/>
    <col min="260" max="260" width="8.625" style="84" bestFit="1" customWidth="1"/>
    <col min="261" max="262" width="8.125" style="84" bestFit="1" customWidth="1"/>
    <col min="263" max="263" width="7.5" style="84" bestFit="1" customWidth="1"/>
    <col min="264" max="264" width="11" style="84" bestFit="1" customWidth="1"/>
    <col min="265" max="268" width="10.125" style="84" bestFit="1" customWidth="1"/>
    <col min="269" max="512" width="10" style="84"/>
    <col min="513" max="513" width="8.125" style="84" customWidth="1"/>
    <col min="514" max="514" width="9.125" style="84" customWidth="1"/>
    <col min="515" max="515" width="8.125" style="84" bestFit="1" customWidth="1"/>
    <col min="516" max="516" width="8.625" style="84" bestFit="1" customWidth="1"/>
    <col min="517" max="518" width="8.125" style="84" bestFit="1" customWidth="1"/>
    <col min="519" max="519" width="7.5" style="84" bestFit="1" customWidth="1"/>
    <col min="520" max="520" width="11" style="84" bestFit="1" customWidth="1"/>
    <col min="521" max="524" width="10.125" style="84" bestFit="1" customWidth="1"/>
    <col min="525" max="768" width="10" style="84"/>
    <col min="769" max="769" width="8.125" style="84" customWidth="1"/>
    <col min="770" max="770" width="9.125" style="84" customWidth="1"/>
    <col min="771" max="771" width="8.125" style="84" bestFit="1" customWidth="1"/>
    <col min="772" max="772" width="8.625" style="84" bestFit="1" customWidth="1"/>
    <col min="773" max="774" width="8.125" style="84" bestFit="1" customWidth="1"/>
    <col min="775" max="775" width="7.5" style="84" bestFit="1" customWidth="1"/>
    <col min="776" max="776" width="11" style="84" bestFit="1" customWidth="1"/>
    <col min="777" max="780" width="10.125" style="84" bestFit="1" customWidth="1"/>
    <col min="781" max="1024" width="11" style="84"/>
    <col min="1025" max="1025" width="8.125" style="84" customWidth="1"/>
    <col min="1026" max="1026" width="9.125" style="84" customWidth="1"/>
    <col min="1027" max="1027" width="8.125" style="84" bestFit="1" customWidth="1"/>
    <col min="1028" max="1028" width="8.625" style="84" bestFit="1" customWidth="1"/>
    <col min="1029" max="1030" width="8.125" style="84" bestFit="1" customWidth="1"/>
    <col min="1031" max="1031" width="7.5" style="84" bestFit="1" customWidth="1"/>
    <col min="1032" max="1032" width="11" style="84" bestFit="1" customWidth="1"/>
    <col min="1033" max="1036" width="10.125" style="84" bestFit="1" customWidth="1"/>
    <col min="1037" max="1280" width="10" style="84"/>
    <col min="1281" max="1281" width="8.125" style="84" customWidth="1"/>
    <col min="1282" max="1282" width="9.125" style="84" customWidth="1"/>
    <col min="1283" max="1283" width="8.125" style="84" bestFit="1" customWidth="1"/>
    <col min="1284" max="1284" width="8.625" style="84" bestFit="1" customWidth="1"/>
    <col min="1285" max="1286" width="8.125" style="84" bestFit="1" customWidth="1"/>
    <col min="1287" max="1287" width="7.5" style="84" bestFit="1" customWidth="1"/>
    <col min="1288" max="1288" width="11" style="84" bestFit="1" customWidth="1"/>
    <col min="1289" max="1292" width="10.125" style="84" bestFit="1" customWidth="1"/>
    <col min="1293" max="1536" width="10" style="84"/>
    <col min="1537" max="1537" width="8.125" style="84" customWidth="1"/>
    <col min="1538" max="1538" width="9.125" style="84" customWidth="1"/>
    <col min="1539" max="1539" width="8.125" style="84" bestFit="1" customWidth="1"/>
    <col min="1540" max="1540" width="8.625" style="84" bestFit="1" customWidth="1"/>
    <col min="1541" max="1542" width="8.125" style="84" bestFit="1" customWidth="1"/>
    <col min="1543" max="1543" width="7.5" style="84" bestFit="1" customWidth="1"/>
    <col min="1544" max="1544" width="11" style="84" bestFit="1" customWidth="1"/>
    <col min="1545" max="1548" width="10.125" style="84" bestFit="1" customWidth="1"/>
    <col min="1549" max="1792" width="10" style="84"/>
    <col min="1793" max="1793" width="8.125" style="84" customWidth="1"/>
    <col min="1794" max="1794" width="9.125" style="84" customWidth="1"/>
    <col min="1795" max="1795" width="8.125" style="84" bestFit="1" customWidth="1"/>
    <col min="1796" max="1796" width="8.625" style="84" bestFit="1" customWidth="1"/>
    <col min="1797" max="1798" width="8.125" style="84" bestFit="1" customWidth="1"/>
    <col min="1799" max="1799" width="7.5" style="84" bestFit="1" customWidth="1"/>
    <col min="1800" max="1800" width="11" style="84" bestFit="1" customWidth="1"/>
    <col min="1801" max="1804" width="10.125" style="84" bestFit="1" customWidth="1"/>
    <col min="1805" max="2048" width="11" style="84"/>
    <col min="2049" max="2049" width="8.125" style="84" customWidth="1"/>
    <col min="2050" max="2050" width="9.125" style="84" customWidth="1"/>
    <col min="2051" max="2051" width="8.125" style="84" bestFit="1" customWidth="1"/>
    <col min="2052" max="2052" width="8.625" style="84" bestFit="1" customWidth="1"/>
    <col min="2053" max="2054" width="8.125" style="84" bestFit="1" customWidth="1"/>
    <col min="2055" max="2055" width="7.5" style="84" bestFit="1" customWidth="1"/>
    <col min="2056" max="2056" width="11" style="84" bestFit="1" customWidth="1"/>
    <col min="2057" max="2060" width="10.125" style="84" bestFit="1" customWidth="1"/>
    <col min="2061" max="2304" width="10" style="84"/>
    <col min="2305" max="2305" width="8.125" style="84" customWidth="1"/>
    <col min="2306" max="2306" width="9.125" style="84" customWidth="1"/>
    <col min="2307" max="2307" width="8.125" style="84" bestFit="1" customWidth="1"/>
    <col min="2308" max="2308" width="8.625" style="84" bestFit="1" customWidth="1"/>
    <col min="2309" max="2310" width="8.125" style="84" bestFit="1" customWidth="1"/>
    <col min="2311" max="2311" width="7.5" style="84" bestFit="1" customWidth="1"/>
    <col min="2312" max="2312" width="11" style="84" bestFit="1" customWidth="1"/>
    <col min="2313" max="2316" width="10.125" style="84" bestFit="1" customWidth="1"/>
    <col min="2317" max="2560" width="10" style="84"/>
    <col min="2561" max="2561" width="8.125" style="84" customWidth="1"/>
    <col min="2562" max="2562" width="9.125" style="84" customWidth="1"/>
    <col min="2563" max="2563" width="8.125" style="84" bestFit="1" customWidth="1"/>
    <col min="2564" max="2564" width="8.625" style="84" bestFit="1" customWidth="1"/>
    <col min="2565" max="2566" width="8.125" style="84" bestFit="1" customWidth="1"/>
    <col min="2567" max="2567" width="7.5" style="84" bestFit="1" customWidth="1"/>
    <col min="2568" max="2568" width="11" style="84" bestFit="1" customWidth="1"/>
    <col min="2569" max="2572" width="10.125" style="84" bestFit="1" customWidth="1"/>
    <col min="2573" max="2816" width="10" style="84"/>
    <col min="2817" max="2817" width="8.125" style="84" customWidth="1"/>
    <col min="2818" max="2818" width="9.125" style="84" customWidth="1"/>
    <col min="2819" max="2819" width="8.125" style="84" bestFit="1" customWidth="1"/>
    <col min="2820" max="2820" width="8.625" style="84" bestFit="1" customWidth="1"/>
    <col min="2821" max="2822" width="8.125" style="84" bestFit="1" customWidth="1"/>
    <col min="2823" max="2823" width="7.5" style="84" bestFit="1" customWidth="1"/>
    <col min="2824" max="2824" width="11" style="84" bestFit="1" customWidth="1"/>
    <col min="2825" max="2828" width="10.125" style="84" bestFit="1" customWidth="1"/>
    <col min="2829" max="3072" width="11" style="84"/>
    <col min="3073" max="3073" width="8.125" style="84" customWidth="1"/>
    <col min="3074" max="3074" width="9.125" style="84" customWidth="1"/>
    <col min="3075" max="3075" width="8.125" style="84" bestFit="1" customWidth="1"/>
    <col min="3076" max="3076" width="8.625" style="84" bestFit="1" customWidth="1"/>
    <col min="3077" max="3078" width="8.125" style="84" bestFit="1" customWidth="1"/>
    <col min="3079" max="3079" width="7.5" style="84" bestFit="1" customWidth="1"/>
    <col min="3080" max="3080" width="11" style="84" bestFit="1" customWidth="1"/>
    <col min="3081" max="3084" width="10.125" style="84" bestFit="1" customWidth="1"/>
    <col min="3085" max="3328" width="10" style="84"/>
    <col min="3329" max="3329" width="8.125" style="84" customWidth="1"/>
    <col min="3330" max="3330" width="9.125" style="84" customWidth="1"/>
    <col min="3331" max="3331" width="8.125" style="84" bestFit="1" customWidth="1"/>
    <col min="3332" max="3332" width="8.625" style="84" bestFit="1" customWidth="1"/>
    <col min="3333" max="3334" width="8.125" style="84" bestFit="1" customWidth="1"/>
    <col min="3335" max="3335" width="7.5" style="84" bestFit="1" customWidth="1"/>
    <col min="3336" max="3336" width="11" style="84" bestFit="1" customWidth="1"/>
    <col min="3337" max="3340" width="10.125" style="84" bestFit="1" customWidth="1"/>
    <col min="3341" max="3584" width="10" style="84"/>
    <col min="3585" max="3585" width="8.125" style="84" customWidth="1"/>
    <col min="3586" max="3586" width="9.125" style="84" customWidth="1"/>
    <col min="3587" max="3587" width="8.125" style="84" bestFit="1" customWidth="1"/>
    <col min="3588" max="3588" width="8.625" style="84" bestFit="1" customWidth="1"/>
    <col min="3589" max="3590" width="8.125" style="84" bestFit="1" customWidth="1"/>
    <col min="3591" max="3591" width="7.5" style="84" bestFit="1" customWidth="1"/>
    <col min="3592" max="3592" width="11" style="84" bestFit="1" customWidth="1"/>
    <col min="3593" max="3596" width="10.125" style="84" bestFit="1" customWidth="1"/>
    <col min="3597" max="3840" width="10" style="84"/>
    <col min="3841" max="3841" width="8.125" style="84" customWidth="1"/>
    <col min="3842" max="3842" width="9.125" style="84" customWidth="1"/>
    <col min="3843" max="3843" width="8.125" style="84" bestFit="1" customWidth="1"/>
    <col min="3844" max="3844" width="8.625" style="84" bestFit="1" customWidth="1"/>
    <col min="3845" max="3846" width="8.125" style="84" bestFit="1" customWidth="1"/>
    <col min="3847" max="3847" width="7.5" style="84" bestFit="1" customWidth="1"/>
    <col min="3848" max="3848" width="11" style="84" bestFit="1" customWidth="1"/>
    <col min="3849" max="3852" width="10.125" style="84" bestFit="1" customWidth="1"/>
    <col min="3853" max="4096" width="11" style="84"/>
    <col min="4097" max="4097" width="8.125" style="84" customWidth="1"/>
    <col min="4098" max="4098" width="9.125" style="84" customWidth="1"/>
    <col min="4099" max="4099" width="8.125" style="84" bestFit="1" customWidth="1"/>
    <col min="4100" max="4100" width="8.625" style="84" bestFit="1" customWidth="1"/>
    <col min="4101" max="4102" width="8.125" style="84" bestFit="1" customWidth="1"/>
    <col min="4103" max="4103" width="7.5" style="84" bestFit="1" customWidth="1"/>
    <col min="4104" max="4104" width="11" style="84" bestFit="1" customWidth="1"/>
    <col min="4105" max="4108" width="10.125" style="84" bestFit="1" customWidth="1"/>
    <col min="4109" max="4352" width="10" style="84"/>
    <col min="4353" max="4353" width="8.125" style="84" customWidth="1"/>
    <col min="4354" max="4354" width="9.125" style="84" customWidth="1"/>
    <col min="4355" max="4355" width="8.125" style="84" bestFit="1" customWidth="1"/>
    <col min="4356" max="4356" width="8.625" style="84" bestFit="1" customWidth="1"/>
    <col min="4357" max="4358" width="8.125" style="84" bestFit="1" customWidth="1"/>
    <col min="4359" max="4359" width="7.5" style="84" bestFit="1" customWidth="1"/>
    <col min="4360" max="4360" width="11" style="84" bestFit="1" customWidth="1"/>
    <col min="4361" max="4364" width="10.125" style="84" bestFit="1" customWidth="1"/>
    <col min="4365" max="4608" width="10" style="84"/>
    <col min="4609" max="4609" width="8.125" style="84" customWidth="1"/>
    <col min="4610" max="4610" width="9.125" style="84" customWidth="1"/>
    <col min="4611" max="4611" width="8.125" style="84" bestFit="1" customWidth="1"/>
    <col min="4612" max="4612" width="8.625" style="84" bestFit="1" customWidth="1"/>
    <col min="4613" max="4614" width="8.125" style="84" bestFit="1" customWidth="1"/>
    <col min="4615" max="4615" width="7.5" style="84" bestFit="1" customWidth="1"/>
    <col min="4616" max="4616" width="11" style="84" bestFit="1" customWidth="1"/>
    <col min="4617" max="4620" width="10.125" style="84" bestFit="1" customWidth="1"/>
    <col min="4621" max="4864" width="10" style="84"/>
    <col min="4865" max="4865" width="8.125" style="84" customWidth="1"/>
    <col min="4866" max="4866" width="9.125" style="84" customWidth="1"/>
    <col min="4867" max="4867" width="8.125" style="84" bestFit="1" customWidth="1"/>
    <col min="4868" max="4868" width="8.625" style="84" bestFit="1" customWidth="1"/>
    <col min="4869" max="4870" width="8.125" style="84" bestFit="1" customWidth="1"/>
    <col min="4871" max="4871" width="7.5" style="84" bestFit="1" customWidth="1"/>
    <col min="4872" max="4872" width="11" style="84" bestFit="1" customWidth="1"/>
    <col min="4873" max="4876" width="10.125" style="84" bestFit="1" customWidth="1"/>
    <col min="4877" max="5120" width="11" style="84"/>
    <col min="5121" max="5121" width="8.125" style="84" customWidth="1"/>
    <col min="5122" max="5122" width="9.125" style="84" customWidth="1"/>
    <col min="5123" max="5123" width="8.125" style="84" bestFit="1" customWidth="1"/>
    <col min="5124" max="5124" width="8.625" style="84" bestFit="1" customWidth="1"/>
    <col min="5125" max="5126" width="8.125" style="84" bestFit="1" customWidth="1"/>
    <col min="5127" max="5127" width="7.5" style="84" bestFit="1" customWidth="1"/>
    <col min="5128" max="5128" width="11" style="84" bestFit="1" customWidth="1"/>
    <col min="5129" max="5132" width="10.125" style="84" bestFit="1" customWidth="1"/>
    <col min="5133" max="5376" width="10" style="84"/>
    <col min="5377" max="5377" width="8.125" style="84" customWidth="1"/>
    <col min="5378" max="5378" width="9.125" style="84" customWidth="1"/>
    <col min="5379" max="5379" width="8.125" style="84" bestFit="1" customWidth="1"/>
    <col min="5380" max="5380" width="8.625" style="84" bestFit="1" customWidth="1"/>
    <col min="5381" max="5382" width="8.125" style="84" bestFit="1" customWidth="1"/>
    <col min="5383" max="5383" width="7.5" style="84" bestFit="1" customWidth="1"/>
    <col min="5384" max="5384" width="11" style="84" bestFit="1" customWidth="1"/>
    <col min="5385" max="5388" width="10.125" style="84" bestFit="1" customWidth="1"/>
    <col min="5389" max="5632" width="10" style="84"/>
    <col min="5633" max="5633" width="8.125" style="84" customWidth="1"/>
    <col min="5634" max="5634" width="9.125" style="84" customWidth="1"/>
    <col min="5635" max="5635" width="8.125" style="84" bestFit="1" customWidth="1"/>
    <col min="5636" max="5636" width="8.625" style="84" bestFit="1" customWidth="1"/>
    <col min="5637" max="5638" width="8.125" style="84" bestFit="1" customWidth="1"/>
    <col min="5639" max="5639" width="7.5" style="84" bestFit="1" customWidth="1"/>
    <col min="5640" max="5640" width="11" style="84" bestFit="1" customWidth="1"/>
    <col min="5641" max="5644" width="10.125" style="84" bestFit="1" customWidth="1"/>
    <col min="5645" max="5888" width="10" style="84"/>
    <col min="5889" max="5889" width="8.125" style="84" customWidth="1"/>
    <col min="5890" max="5890" width="9.125" style="84" customWidth="1"/>
    <col min="5891" max="5891" width="8.125" style="84" bestFit="1" customWidth="1"/>
    <col min="5892" max="5892" width="8.625" style="84" bestFit="1" customWidth="1"/>
    <col min="5893" max="5894" width="8.125" style="84" bestFit="1" customWidth="1"/>
    <col min="5895" max="5895" width="7.5" style="84" bestFit="1" customWidth="1"/>
    <col min="5896" max="5896" width="11" style="84" bestFit="1" customWidth="1"/>
    <col min="5897" max="5900" width="10.125" style="84" bestFit="1" customWidth="1"/>
    <col min="5901" max="6144" width="11" style="84"/>
    <col min="6145" max="6145" width="8.125" style="84" customWidth="1"/>
    <col min="6146" max="6146" width="9.125" style="84" customWidth="1"/>
    <col min="6147" max="6147" width="8.125" style="84" bestFit="1" customWidth="1"/>
    <col min="6148" max="6148" width="8.625" style="84" bestFit="1" customWidth="1"/>
    <col min="6149" max="6150" width="8.125" style="84" bestFit="1" customWidth="1"/>
    <col min="6151" max="6151" width="7.5" style="84" bestFit="1" customWidth="1"/>
    <col min="6152" max="6152" width="11" style="84" bestFit="1" customWidth="1"/>
    <col min="6153" max="6156" width="10.125" style="84" bestFit="1" customWidth="1"/>
    <col min="6157" max="6400" width="10" style="84"/>
    <col min="6401" max="6401" width="8.125" style="84" customWidth="1"/>
    <col min="6402" max="6402" width="9.125" style="84" customWidth="1"/>
    <col min="6403" max="6403" width="8.125" style="84" bestFit="1" customWidth="1"/>
    <col min="6404" max="6404" width="8.625" style="84" bestFit="1" customWidth="1"/>
    <col min="6405" max="6406" width="8.125" style="84" bestFit="1" customWidth="1"/>
    <col min="6407" max="6407" width="7.5" style="84" bestFit="1" customWidth="1"/>
    <col min="6408" max="6408" width="11" style="84" bestFit="1" customWidth="1"/>
    <col min="6409" max="6412" width="10.125" style="84" bestFit="1" customWidth="1"/>
    <col min="6413" max="6656" width="10" style="84"/>
    <col min="6657" max="6657" width="8.125" style="84" customWidth="1"/>
    <col min="6658" max="6658" width="9.125" style="84" customWidth="1"/>
    <col min="6659" max="6659" width="8.125" style="84" bestFit="1" customWidth="1"/>
    <col min="6660" max="6660" width="8.625" style="84" bestFit="1" customWidth="1"/>
    <col min="6661" max="6662" width="8.125" style="84" bestFit="1" customWidth="1"/>
    <col min="6663" max="6663" width="7.5" style="84" bestFit="1" customWidth="1"/>
    <col min="6664" max="6664" width="11" style="84" bestFit="1" customWidth="1"/>
    <col min="6665" max="6668" width="10.125" style="84" bestFit="1" customWidth="1"/>
    <col min="6669" max="6912" width="10" style="84"/>
    <col min="6913" max="6913" width="8.125" style="84" customWidth="1"/>
    <col min="6914" max="6914" width="9.125" style="84" customWidth="1"/>
    <col min="6915" max="6915" width="8.125" style="84" bestFit="1" customWidth="1"/>
    <col min="6916" max="6916" width="8.625" style="84" bestFit="1" customWidth="1"/>
    <col min="6917" max="6918" width="8.125" style="84" bestFit="1" customWidth="1"/>
    <col min="6919" max="6919" width="7.5" style="84" bestFit="1" customWidth="1"/>
    <col min="6920" max="6920" width="11" style="84" bestFit="1" customWidth="1"/>
    <col min="6921" max="6924" width="10.125" style="84" bestFit="1" customWidth="1"/>
    <col min="6925" max="7168" width="11" style="84"/>
    <col min="7169" max="7169" width="8.125" style="84" customWidth="1"/>
    <col min="7170" max="7170" width="9.125" style="84" customWidth="1"/>
    <col min="7171" max="7171" width="8.125" style="84" bestFit="1" customWidth="1"/>
    <col min="7172" max="7172" width="8.625" style="84" bestFit="1" customWidth="1"/>
    <col min="7173" max="7174" width="8.125" style="84" bestFit="1" customWidth="1"/>
    <col min="7175" max="7175" width="7.5" style="84" bestFit="1" customWidth="1"/>
    <col min="7176" max="7176" width="11" style="84" bestFit="1" customWidth="1"/>
    <col min="7177" max="7180" width="10.125" style="84" bestFit="1" customWidth="1"/>
    <col min="7181" max="7424" width="10" style="84"/>
    <col min="7425" max="7425" width="8.125" style="84" customWidth="1"/>
    <col min="7426" max="7426" width="9.125" style="84" customWidth="1"/>
    <col min="7427" max="7427" width="8.125" style="84" bestFit="1" customWidth="1"/>
    <col min="7428" max="7428" width="8.625" style="84" bestFit="1" customWidth="1"/>
    <col min="7429" max="7430" width="8.125" style="84" bestFit="1" customWidth="1"/>
    <col min="7431" max="7431" width="7.5" style="84" bestFit="1" customWidth="1"/>
    <col min="7432" max="7432" width="11" style="84" bestFit="1" customWidth="1"/>
    <col min="7433" max="7436" width="10.125" style="84" bestFit="1" customWidth="1"/>
    <col min="7437" max="7680" width="10" style="84"/>
    <col min="7681" max="7681" width="8.125" style="84" customWidth="1"/>
    <col min="7682" max="7682" width="9.125" style="84" customWidth="1"/>
    <col min="7683" max="7683" width="8.125" style="84" bestFit="1" customWidth="1"/>
    <col min="7684" max="7684" width="8.625" style="84" bestFit="1" customWidth="1"/>
    <col min="7685" max="7686" width="8.125" style="84" bestFit="1" customWidth="1"/>
    <col min="7687" max="7687" width="7.5" style="84" bestFit="1" customWidth="1"/>
    <col min="7688" max="7688" width="11" style="84" bestFit="1" customWidth="1"/>
    <col min="7689" max="7692" width="10.125" style="84" bestFit="1" customWidth="1"/>
    <col min="7693" max="7936" width="10" style="84"/>
    <col min="7937" max="7937" width="8.125" style="84" customWidth="1"/>
    <col min="7938" max="7938" width="9.125" style="84" customWidth="1"/>
    <col min="7939" max="7939" width="8.125" style="84" bestFit="1" customWidth="1"/>
    <col min="7940" max="7940" width="8.625" style="84" bestFit="1" customWidth="1"/>
    <col min="7941" max="7942" width="8.125" style="84" bestFit="1" customWidth="1"/>
    <col min="7943" max="7943" width="7.5" style="84" bestFit="1" customWidth="1"/>
    <col min="7944" max="7944" width="11" style="84" bestFit="1" customWidth="1"/>
    <col min="7945" max="7948" width="10.125" style="84" bestFit="1" customWidth="1"/>
    <col min="7949" max="8192" width="11" style="84"/>
    <col min="8193" max="8193" width="8.125" style="84" customWidth="1"/>
    <col min="8194" max="8194" width="9.125" style="84" customWidth="1"/>
    <col min="8195" max="8195" width="8.125" style="84" bestFit="1" customWidth="1"/>
    <col min="8196" max="8196" width="8.625" style="84" bestFit="1" customWidth="1"/>
    <col min="8197" max="8198" width="8.125" style="84" bestFit="1" customWidth="1"/>
    <col min="8199" max="8199" width="7.5" style="84" bestFit="1" customWidth="1"/>
    <col min="8200" max="8200" width="11" style="84" bestFit="1" customWidth="1"/>
    <col min="8201" max="8204" width="10.125" style="84" bestFit="1" customWidth="1"/>
    <col min="8205" max="8448" width="10" style="84"/>
    <col min="8449" max="8449" width="8.125" style="84" customWidth="1"/>
    <col min="8450" max="8450" width="9.125" style="84" customWidth="1"/>
    <col min="8451" max="8451" width="8.125" style="84" bestFit="1" customWidth="1"/>
    <col min="8452" max="8452" width="8.625" style="84" bestFit="1" customWidth="1"/>
    <col min="8453" max="8454" width="8.125" style="84" bestFit="1" customWidth="1"/>
    <col min="8455" max="8455" width="7.5" style="84" bestFit="1" customWidth="1"/>
    <col min="8456" max="8456" width="11" style="84" bestFit="1" customWidth="1"/>
    <col min="8457" max="8460" width="10.125" style="84" bestFit="1" customWidth="1"/>
    <col min="8461" max="8704" width="10" style="84"/>
    <col min="8705" max="8705" width="8.125" style="84" customWidth="1"/>
    <col min="8706" max="8706" width="9.125" style="84" customWidth="1"/>
    <col min="8707" max="8707" width="8.125" style="84" bestFit="1" customWidth="1"/>
    <col min="8708" max="8708" width="8.625" style="84" bestFit="1" customWidth="1"/>
    <col min="8709" max="8710" width="8.125" style="84" bestFit="1" customWidth="1"/>
    <col min="8711" max="8711" width="7.5" style="84" bestFit="1" customWidth="1"/>
    <col min="8712" max="8712" width="11" style="84" bestFit="1" customWidth="1"/>
    <col min="8713" max="8716" width="10.125" style="84" bestFit="1" customWidth="1"/>
    <col min="8717" max="8960" width="10" style="84"/>
    <col min="8961" max="8961" width="8.125" style="84" customWidth="1"/>
    <col min="8962" max="8962" width="9.125" style="84" customWidth="1"/>
    <col min="8963" max="8963" width="8.125" style="84" bestFit="1" customWidth="1"/>
    <col min="8964" max="8964" width="8.625" style="84" bestFit="1" customWidth="1"/>
    <col min="8965" max="8966" width="8.125" style="84" bestFit="1" customWidth="1"/>
    <col min="8967" max="8967" width="7.5" style="84" bestFit="1" customWidth="1"/>
    <col min="8968" max="8968" width="11" style="84" bestFit="1" customWidth="1"/>
    <col min="8969" max="8972" width="10.125" style="84" bestFit="1" customWidth="1"/>
    <col min="8973" max="9216" width="11" style="84"/>
    <col min="9217" max="9217" width="8.125" style="84" customWidth="1"/>
    <col min="9218" max="9218" width="9.125" style="84" customWidth="1"/>
    <col min="9219" max="9219" width="8.125" style="84" bestFit="1" customWidth="1"/>
    <col min="9220" max="9220" width="8.625" style="84" bestFit="1" customWidth="1"/>
    <col min="9221" max="9222" width="8.125" style="84" bestFit="1" customWidth="1"/>
    <col min="9223" max="9223" width="7.5" style="84" bestFit="1" customWidth="1"/>
    <col min="9224" max="9224" width="11" style="84" bestFit="1" customWidth="1"/>
    <col min="9225" max="9228" width="10.125" style="84" bestFit="1" customWidth="1"/>
    <col min="9229" max="9472" width="10" style="84"/>
    <col min="9473" max="9473" width="8.125" style="84" customWidth="1"/>
    <col min="9474" max="9474" width="9.125" style="84" customWidth="1"/>
    <col min="9475" max="9475" width="8.125" style="84" bestFit="1" customWidth="1"/>
    <col min="9476" max="9476" width="8.625" style="84" bestFit="1" customWidth="1"/>
    <col min="9477" max="9478" width="8.125" style="84" bestFit="1" customWidth="1"/>
    <col min="9479" max="9479" width="7.5" style="84" bestFit="1" customWidth="1"/>
    <col min="9480" max="9480" width="11" style="84" bestFit="1" customWidth="1"/>
    <col min="9481" max="9484" width="10.125" style="84" bestFit="1" customWidth="1"/>
    <col min="9485" max="9728" width="10" style="84"/>
    <col min="9729" max="9729" width="8.125" style="84" customWidth="1"/>
    <col min="9730" max="9730" width="9.125" style="84" customWidth="1"/>
    <col min="9731" max="9731" width="8.125" style="84" bestFit="1" customWidth="1"/>
    <col min="9732" max="9732" width="8.625" style="84" bestFit="1" customWidth="1"/>
    <col min="9733" max="9734" width="8.125" style="84" bestFit="1" customWidth="1"/>
    <col min="9735" max="9735" width="7.5" style="84" bestFit="1" customWidth="1"/>
    <col min="9736" max="9736" width="11" style="84" bestFit="1" customWidth="1"/>
    <col min="9737" max="9740" width="10.125" style="84" bestFit="1" customWidth="1"/>
    <col min="9741" max="9984" width="10" style="84"/>
    <col min="9985" max="9985" width="8.125" style="84" customWidth="1"/>
    <col min="9986" max="9986" width="9.125" style="84" customWidth="1"/>
    <col min="9987" max="9987" width="8.125" style="84" bestFit="1" customWidth="1"/>
    <col min="9988" max="9988" width="8.625" style="84" bestFit="1" customWidth="1"/>
    <col min="9989" max="9990" width="8.125" style="84" bestFit="1" customWidth="1"/>
    <col min="9991" max="9991" width="7.5" style="84" bestFit="1" customWidth="1"/>
    <col min="9992" max="9992" width="11" style="84" bestFit="1" customWidth="1"/>
    <col min="9993" max="9996" width="10.125" style="84" bestFit="1" customWidth="1"/>
    <col min="9997" max="10240" width="11" style="84"/>
    <col min="10241" max="10241" width="8.125" style="84" customWidth="1"/>
    <col min="10242" max="10242" width="9.125" style="84" customWidth="1"/>
    <col min="10243" max="10243" width="8.125" style="84" bestFit="1" customWidth="1"/>
    <col min="10244" max="10244" width="8.625" style="84" bestFit="1" customWidth="1"/>
    <col min="10245" max="10246" width="8.1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125" style="84" customWidth="1"/>
    <col min="10498" max="10498" width="9.125" style="84" customWidth="1"/>
    <col min="10499" max="10499" width="8.125" style="84" bestFit="1" customWidth="1"/>
    <col min="10500" max="10500" width="8.625" style="84" bestFit="1" customWidth="1"/>
    <col min="10501" max="10502" width="8.1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125" style="84" customWidth="1"/>
    <col min="10754" max="10754" width="9.125" style="84" customWidth="1"/>
    <col min="10755" max="10755" width="8.125" style="84" bestFit="1" customWidth="1"/>
    <col min="10756" max="10756" width="8.625" style="84" bestFit="1" customWidth="1"/>
    <col min="10757" max="10758" width="8.1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125" style="84" customWidth="1"/>
    <col min="11010" max="11010" width="9.125" style="84" customWidth="1"/>
    <col min="11011" max="11011" width="8.125" style="84" bestFit="1" customWidth="1"/>
    <col min="11012" max="11012" width="8.625" style="84" bestFit="1" customWidth="1"/>
    <col min="11013" max="11014" width="8.1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125" style="84" customWidth="1"/>
    <col min="11266" max="11266" width="9.125" style="84" customWidth="1"/>
    <col min="11267" max="11267" width="8.125" style="84" bestFit="1" customWidth="1"/>
    <col min="11268" max="11268" width="8.625" style="84" bestFit="1" customWidth="1"/>
    <col min="11269" max="11270" width="8.1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125" style="84" customWidth="1"/>
    <col min="11522" max="11522" width="9.125" style="84" customWidth="1"/>
    <col min="11523" max="11523" width="8.125" style="84" bestFit="1" customWidth="1"/>
    <col min="11524" max="11524" width="8.625" style="84" bestFit="1" customWidth="1"/>
    <col min="11525" max="11526" width="8.1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125" style="84" customWidth="1"/>
    <col min="11778" max="11778" width="9.125" style="84" customWidth="1"/>
    <col min="11779" max="11779" width="8.125" style="84" bestFit="1" customWidth="1"/>
    <col min="11780" max="11780" width="8.625" style="84" bestFit="1" customWidth="1"/>
    <col min="11781" max="11782" width="8.1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125" style="84" customWidth="1"/>
    <col min="12034" max="12034" width="9.125" style="84" customWidth="1"/>
    <col min="12035" max="12035" width="8.125" style="84" bestFit="1" customWidth="1"/>
    <col min="12036" max="12036" width="8.625" style="84" bestFit="1" customWidth="1"/>
    <col min="12037" max="12038" width="8.1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125" style="84" customWidth="1"/>
    <col min="12290" max="12290" width="9.125" style="84" customWidth="1"/>
    <col min="12291" max="12291" width="8.125" style="84" bestFit="1" customWidth="1"/>
    <col min="12292" max="12292" width="8.625" style="84" bestFit="1" customWidth="1"/>
    <col min="12293" max="12294" width="8.1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125" style="84" customWidth="1"/>
    <col min="12546" max="12546" width="9.125" style="84" customWidth="1"/>
    <col min="12547" max="12547" width="8.125" style="84" bestFit="1" customWidth="1"/>
    <col min="12548" max="12548" width="8.625" style="84" bestFit="1" customWidth="1"/>
    <col min="12549" max="12550" width="8.1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125" style="84" customWidth="1"/>
    <col min="12802" max="12802" width="9.125" style="84" customWidth="1"/>
    <col min="12803" max="12803" width="8.125" style="84" bestFit="1" customWidth="1"/>
    <col min="12804" max="12804" width="8.625" style="84" bestFit="1" customWidth="1"/>
    <col min="12805" max="12806" width="8.1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125" style="84" customWidth="1"/>
    <col min="13058" max="13058" width="9.125" style="84" customWidth="1"/>
    <col min="13059" max="13059" width="8.125" style="84" bestFit="1" customWidth="1"/>
    <col min="13060" max="13060" width="8.625" style="84" bestFit="1" customWidth="1"/>
    <col min="13061" max="13062" width="8.1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125" style="84" customWidth="1"/>
    <col min="13314" max="13314" width="9.125" style="84" customWidth="1"/>
    <col min="13315" max="13315" width="8.125" style="84" bestFit="1" customWidth="1"/>
    <col min="13316" max="13316" width="8.625" style="84" bestFit="1" customWidth="1"/>
    <col min="13317" max="13318" width="8.1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125" style="84" customWidth="1"/>
    <col min="13570" max="13570" width="9.125" style="84" customWidth="1"/>
    <col min="13571" max="13571" width="8.125" style="84" bestFit="1" customWidth="1"/>
    <col min="13572" max="13572" width="8.625" style="84" bestFit="1" customWidth="1"/>
    <col min="13573" max="13574" width="8.1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125" style="84" customWidth="1"/>
    <col min="13826" max="13826" width="9.125" style="84" customWidth="1"/>
    <col min="13827" max="13827" width="8.125" style="84" bestFit="1" customWidth="1"/>
    <col min="13828" max="13828" width="8.625" style="84" bestFit="1" customWidth="1"/>
    <col min="13829" max="13830" width="8.1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125" style="84" customWidth="1"/>
    <col min="14082" max="14082" width="9.125" style="84" customWidth="1"/>
    <col min="14083" max="14083" width="8.125" style="84" bestFit="1" customWidth="1"/>
    <col min="14084" max="14084" width="8.625" style="84" bestFit="1" customWidth="1"/>
    <col min="14085" max="14086" width="8.1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125" style="84" customWidth="1"/>
    <col min="14338" max="14338" width="9.125" style="84" customWidth="1"/>
    <col min="14339" max="14339" width="8.125" style="84" bestFit="1" customWidth="1"/>
    <col min="14340" max="14340" width="8.625" style="84" bestFit="1" customWidth="1"/>
    <col min="14341" max="14342" width="8.1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125" style="84" customWidth="1"/>
    <col min="14594" max="14594" width="9.125" style="84" customWidth="1"/>
    <col min="14595" max="14595" width="8.125" style="84" bestFit="1" customWidth="1"/>
    <col min="14596" max="14596" width="8.625" style="84" bestFit="1" customWidth="1"/>
    <col min="14597" max="14598" width="8.1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125" style="84" customWidth="1"/>
    <col min="14850" max="14850" width="9.125" style="84" customWidth="1"/>
    <col min="14851" max="14851" width="8.125" style="84" bestFit="1" customWidth="1"/>
    <col min="14852" max="14852" width="8.625" style="84" bestFit="1" customWidth="1"/>
    <col min="14853" max="14854" width="8.1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125" style="84" customWidth="1"/>
    <col min="15106" max="15106" width="9.125" style="84" customWidth="1"/>
    <col min="15107" max="15107" width="8.125" style="84" bestFit="1" customWidth="1"/>
    <col min="15108" max="15108" width="8.625" style="84" bestFit="1" customWidth="1"/>
    <col min="15109" max="15110" width="8.1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125" style="84" customWidth="1"/>
    <col min="15362" max="15362" width="9.125" style="84" customWidth="1"/>
    <col min="15363" max="15363" width="8.125" style="84" bestFit="1" customWidth="1"/>
    <col min="15364" max="15364" width="8.625" style="84" bestFit="1" customWidth="1"/>
    <col min="15365" max="15366" width="8.1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125" style="84" customWidth="1"/>
    <col min="15618" max="15618" width="9.125" style="84" customWidth="1"/>
    <col min="15619" max="15619" width="8.125" style="84" bestFit="1" customWidth="1"/>
    <col min="15620" max="15620" width="8.625" style="84" bestFit="1" customWidth="1"/>
    <col min="15621" max="15622" width="8.1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125" style="84" customWidth="1"/>
    <col min="15874" max="15874" width="9.125" style="84" customWidth="1"/>
    <col min="15875" max="15875" width="8.125" style="84" bestFit="1" customWidth="1"/>
    <col min="15876" max="15876" width="8.625" style="84" bestFit="1" customWidth="1"/>
    <col min="15877" max="15878" width="8.1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125" style="84" customWidth="1"/>
    <col min="16130" max="16130" width="9.125" style="84" customWidth="1"/>
    <col min="16131" max="16131" width="8.125" style="84" bestFit="1" customWidth="1"/>
    <col min="16132" max="16132" width="8.625" style="84" bestFit="1" customWidth="1"/>
    <col min="16133" max="16134" width="8.1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778">
        <f>INDICE!A3</f>
        <v>45930</v>
      </c>
      <c r="C3" s="779"/>
      <c r="D3" s="779" t="s">
        <v>115</v>
      </c>
      <c r="E3" s="779"/>
      <c r="F3" s="779" t="s">
        <v>116</v>
      </c>
      <c r="G3" s="779"/>
      <c r="H3" s="779"/>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379">
        <v>708.65183999999999</v>
      </c>
      <c r="C5" s="86">
        <v>3.0556798656365829</v>
      </c>
      <c r="D5" s="85">
        <v>5832.5026100000005</v>
      </c>
      <c r="E5" s="86">
        <v>4.6051724593724055</v>
      </c>
      <c r="F5" s="85">
        <v>7646.09555</v>
      </c>
      <c r="G5" s="86">
        <v>5.38950856032125</v>
      </c>
      <c r="H5" s="380">
        <v>99.998941039357533</v>
      </c>
    </row>
    <row r="6" spans="1:65" x14ac:dyDescent="0.2">
      <c r="A6" s="84" t="s">
        <v>141</v>
      </c>
      <c r="B6" s="341">
        <v>5.6000000000000008E-3</v>
      </c>
      <c r="C6" s="344">
        <v>115.3846153846154</v>
      </c>
      <c r="D6" s="96">
        <v>5.6409999999999995E-2</v>
      </c>
      <c r="E6" s="344">
        <v>-23.862869483061136</v>
      </c>
      <c r="F6" s="96">
        <v>8.097E-2</v>
      </c>
      <c r="G6" s="344">
        <v>-10.143158362001985</v>
      </c>
      <c r="H6" s="474">
        <v>1.0589606424623846E-3</v>
      </c>
    </row>
    <row r="7" spans="1:65" x14ac:dyDescent="0.2">
      <c r="A7" s="60" t="s">
        <v>114</v>
      </c>
      <c r="B7" s="61">
        <v>708.65743999999995</v>
      </c>
      <c r="C7" s="87">
        <v>3.0561045852947819</v>
      </c>
      <c r="D7" s="61">
        <v>5832.5590200000006</v>
      </c>
      <c r="E7" s="87">
        <v>4.6047941826312435</v>
      </c>
      <c r="F7" s="61">
        <v>7646.17652</v>
      </c>
      <c r="G7" s="87">
        <v>5.3893156429730293</v>
      </c>
      <c r="H7" s="87">
        <v>100</v>
      </c>
    </row>
    <row r="8" spans="1:65" x14ac:dyDescent="0.2">
      <c r="H8" s="79" t="s">
        <v>220</v>
      </c>
    </row>
    <row r="9" spans="1:65" x14ac:dyDescent="0.2">
      <c r="A9" s="80" t="s">
        <v>475</v>
      </c>
    </row>
    <row r="10" spans="1:65" x14ac:dyDescent="0.2">
      <c r="A10" s="428" t="s">
        <v>527</v>
      </c>
    </row>
    <row r="13" spans="1:65" x14ac:dyDescent="0.2">
      <c r="B13" s="85"/>
    </row>
  </sheetData>
  <mergeCells count="3">
    <mergeCell ref="B3:C3"/>
    <mergeCell ref="D3:E3"/>
    <mergeCell ref="F3:H3"/>
  </mergeCells>
  <conditionalFormatting sqref="B6">
    <cfRule type="cellIs" dxfId="173" priority="7" operator="between">
      <formula>0</formula>
      <formula>0.5</formula>
    </cfRule>
    <cfRule type="cellIs" dxfId="172" priority="8" operator="between">
      <formula>0</formula>
      <formula>0.49</formula>
    </cfRule>
  </conditionalFormatting>
  <conditionalFormatting sqref="D6">
    <cfRule type="cellIs" dxfId="171" priority="5" operator="between">
      <formula>0</formula>
      <formula>0.5</formula>
    </cfRule>
    <cfRule type="cellIs" dxfId="170" priority="6" operator="between">
      <formula>0</formula>
      <formula>0.49</formula>
    </cfRule>
  </conditionalFormatting>
  <conditionalFormatting sqref="F6">
    <cfRule type="cellIs" dxfId="169" priority="3" operator="between">
      <formula>0</formula>
      <formula>0.5</formula>
    </cfRule>
    <cfRule type="cellIs" dxfId="168" priority="4" operator="between">
      <formula>0</formula>
      <formula>0.49</formula>
    </cfRule>
  </conditionalFormatting>
  <conditionalFormatting sqref="H6">
    <cfRule type="cellIs" dxfId="167" priority="1" operator="between">
      <formula>0</formula>
      <formula>0.5</formula>
    </cfRule>
    <cfRule type="cellIs" dxfId="166"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75" x14ac:dyDescent="0.2"/>
  <cols>
    <col min="1" max="1" width="25.625" style="84" customWidth="1"/>
    <col min="2" max="2" width="9.125" style="84" customWidth="1"/>
    <col min="3" max="3" width="12.625" style="84" customWidth="1"/>
    <col min="4" max="4" width="10.125" style="84" customWidth="1"/>
    <col min="5" max="5" width="11.625" style="84" customWidth="1"/>
    <col min="6" max="6" width="10.125" style="84" customWidth="1"/>
    <col min="7" max="7" width="11" style="84" customWidth="1"/>
    <col min="8" max="8" width="16.1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78" t="s">
        <v>151</v>
      </c>
    </row>
    <row r="3" spans="1:65" s="81" customFormat="1" x14ac:dyDescent="0.2">
      <c r="A3" s="70"/>
      <c r="B3" s="778">
        <f>INDICE!A3</f>
        <v>45930</v>
      </c>
      <c r="C3" s="779"/>
      <c r="D3" s="779" t="s">
        <v>115</v>
      </c>
      <c r="E3" s="779"/>
      <c r="F3" s="779" t="s">
        <v>116</v>
      </c>
      <c r="G3" s="779"/>
      <c r="H3" s="779"/>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379">
        <v>193.00263999999999</v>
      </c>
      <c r="C5" s="86">
        <v>-5.7378122856236118</v>
      </c>
      <c r="D5" s="85">
        <v>1861.4585799999998</v>
      </c>
      <c r="E5" s="86">
        <v>-11.177378232450733</v>
      </c>
      <c r="F5" s="85">
        <v>2498.7349200000003</v>
      </c>
      <c r="G5" s="86">
        <v>-4.9750832611538804</v>
      </c>
      <c r="H5" s="380">
        <v>31.839415258369137</v>
      </c>
    </row>
    <row r="6" spans="1:65" x14ac:dyDescent="0.2">
      <c r="A6" s="84" t="s">
        <v>195</v>
      </c>
      <c r="B6" s="379">
        <v>409.68547000000001</v>
      </c>
      <c r="C6" s="86">
        <v>-13.475779455224011</v>
      </c>
      <c r="D6" s="85">
        <v>3819.2914299999998</v>
      </c>
      <c r="E6" s="86">
        <v>-11.148607694069558</v>
      </c>
      <c r="F6" s="85">
        <v>5349.1947600000003</v>
      </c>
      <c r="G6" s="86">
        <v>-7.1911604480137337</v>
      </c>
      <c r="H6" s="380">
        <v>68.160584741630871</v>
      </c>
    </row>
    <row r="7" spans="1:65" x14ac:dyDescent="0.2">
      <c r="A7" s="60" t="s">
        <v>434</v>
      </c>
      <c r="B7" s="61">
        <v>602.68810999999994</v>
      </c>
      <c r="C7" s="87">
        <v>-11.139809605140103</v>
      </c>
      <c r="D7" s="61">
        <v>5680.7500099999997</v>
      </c>
      <c r="E7" s="87">
        <v>-11.158037228372322</v>
      </c>
      <c r="F7" s="61">
        <v>7847.9296800000002</v>
      </c>
      <c r="G7" s="87">
        <v>-6.4968741439079407</v>
      </c>
      <c r="H7" s="87">
        <v>100</v>
      </c>
    </row>
    <row r="8" spans="1:65" x14ac:dyDescent="0.2">
      <c r="A8" s="66" t="s">
        <v>423</v>
      </c>
      <c r="B8" s="419">
        <v>491.70579000000004</v>
      </c>
      <c r="C8" s="604">
        <v>-14.639767220160852</v>
      </c>
      <c r="D8" s="417">
        <v>4739.4987000000001</v>
      </c>
      <c r="E8" s="604">
        <v>-12.024436004319515</v>
      </c>
      <c r="F8" s="417">
        <v>6580.1155299999982</v>
      </c>
      <c r="G8" s="604">
        <v>-6.8596948801523423</v>
      </c>
      <c r="H8" s="703">
        <v>83.845240697926315</v>
      </c>
    </row>
    <row r="9" spans="1:65" x14ac:dyDescent="0.2">
      <c r="H9" s="79" t="s">
        <v>220</v>
      </c>
    </row>
    <row r="10" spans="1:65" x14ac:dyDescent="0.2">
      <c r="A10" s="80" t="s">
        <v>475</v>
      </c>
    </row>
    <row r="11" spans="1:65" x14ac:dyDescent="0.2">
      <c r="A11" s="80" t="s">
        <v>435</v>
      </c>
    </row>
    <row r="12" spans="1:65" x14ac:dyDescent="0.2">
      <c r="A12" s="133" t="s">
        <v>527</v>
      </c>
    </row>
  </sheetData>
  <mergeCells count="3">
    <mergeCell ref="B3:C3"/>
    <mergeCell ref="D3:E3"/>
    <mergeCell ref="F3:H3"/>
  </mergeCells>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125" style="3" customWidth="1"/>
    <col min="7" max="7" width="11.62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62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62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62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62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62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62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62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62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62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62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62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62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62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62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62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62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62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62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62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62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62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62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62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62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62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62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62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62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62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62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62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62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62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62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62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62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62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62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62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62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62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62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62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62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62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62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62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62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62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62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62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62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62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62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62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62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62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62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62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62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62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62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62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436</v>
      </c>
    </row>
    <row r="2" spans="1:3" ht="15.75" x14ac:dyDescent="0.25">
      <c r="A2" s="2"/>
      <c r="C2" s="55" t="s">
        <v>151</v>
      </c>
    </row>
    <row r="3" spans="1:3" ht="14.1" customHeight="1" x14ac:dyDescent="0.2">
      <c r="A3" s="90"/>
      <c r="B3" s="280">
        <f>INDICE!A3</f>
        <v>45930</v>
      </c>
      <c r="C3" s="605" t="s">
        <v>116</v>
      </c>
    </row>
    <row r="4" spans="1:3" x14ac:dyDescent="0.2">
      <c r="A4" s="363" t="s">
        <v>153</v>
      </c>
      <c r="B4" s="339">
        <v>26.471450000000001</v>
      </c>
      <c r="C4" s="94">
        <v>348.89678999999995</v>
      </c>
    </row>
    <row r="5" spans="1:3" x14ac:dyDescent="0.2">
      <c r="A5" s="364" t="s">
        <v>154</v>
      </c>
      <c r="B5" s="341">
        <v>0.18009999999999998</v>
      </c>
      <c r="C5" s="96">
        <v>1.4920199999999997</v>
      </c>
    </row>
    <row r="6" spans="1:3" x14ac:dyDescent="0.2">
      <c r="A6" s="364" t="s">
        <v>155</v>
      </c>
      <c r="B6" s="341">
        <v>0.43556</v>
      </c>
      <c r="C6" s="96">
        <v>10.655840000000001</v>
      </c>
    </row>
    <row r="7" spans="1:3" x14ac:dyDescent="0.2">
      <c r="A7" s="364" t="s">
        <v>156</v>
      </c>
      <c r="B7" s="341">
        <v>0</v>
      </c>
      <c r="C7" s="96">
        <v>0</v>
      </c>
    </row>
    <row r="8" spans="1:3" x14ac:dyDescent="0.2">
      <c r="A8" s="364" t="s">
        <v>157</v>
      </c>
      <c r="B8" s="341">
        <v>133.47235999999998</v>
      </c>
      <c r="C8" s="96">
        <v>1729.09637</v>
      </c>
    </row>
    <row r="9" spans="1:3" x14ac:dyDescent="0.2">
      <c r="A9" s="364" t="s">
        <v>158</v>
      </c>
      <c r="B9" s="341">
        <v>0.46327999999999997</v>
      </c>
      <c r="C9" s="96">
        <v>3.7197799999999996</v>
      </c>
    </row>
    <row r="10" spans="1:3" x14ac:dyDescent="0.2">
      <c r="A10" s="364" t="s">
        <v>159</v>
      </c>
      <c r="B10" s="341">
        <v>0.64082000000000006</v>
      </c>
      <c r="C10" s="96">
        <v>5.3727399999999976</v>
      </c>
    </row>
    <row r="11" spans="1:3" x14ac:dyDescent="0.2">
      <c r="A11" s="364" t="s">
        <v>508</v>
      </c>
      <c r="B11" s="341">
        <v>0.15892000000000001</v>
      </c>
      <c r="C11" s="96">
        <v>3.2419499999999997</v>
      </c>
    </row>
    <row r="12" spans="1:3" x14ac:dyDescent="0.2">
      <c r="A12" s="364" t="s">
        <v>160</v>
      </c>
      <c r="B12" s="341">
        <v>19.765340000000002</v>
      </c>
      <c r="C12" s="96">
        <v>227.27843999999993</v>
      </c>
    </row>
    <row r="13" spans="1:3" x14ac:dyDescent="0.2">
      <c r="A13" s="364" t="s">
        <v>161</v>
      </c>
      <c r="B13" s="341">
        <v>2.3929999999999998</v>
      </c>
      <c r="C13" s="96">
        <v>40.340000000000003</v>
      </c>
    </row>
    <row r="14" spans="1:3" x14ac:dyDescent="0.2">
      <c r="A14" s="364" t="s">
        <v>162</v>
      </c>
      <c r="B14" s="341">
        <v>0.28814000000000001</v>
      </c>
      <c r="C14" s="96">
        <v>4.6061600000000009</v>
      </c>
    </row>
    <row r="15" spans="1:3" x14ac:dyDescent="0.2">
      <c r="A15" s="364" t="s">
        <v>163</v>
      </c>
      <c r="B15" s="341">
        <v>0.22888</v>
      </c>
      <c r="C15" s="96">
        <v>3.0959600000000007</v>
      </c>
    </row>
    <row r="16" spans="1:3" x14ac:dyDescent="0.2">
      <c r="A16" s="364" t="s">
        <v>164</v>
      </c>
      <c r="B16" s="341">
        <v>4.8303900000000004</v>
      </c>
      <c r="C16" s="96">
        <v>62.251869999999997</v>
      </c>
    </row>
    <row r="17" spans="1:3" x14ac:dyDescent="0.2">
      <c r="A17" s="364" t="s">
        <v>165</v>
      </c>
      <c r="B17" s="341">
        <v>4.4039999999999996E-2</v>
      </c>
      <c r="C17" s="96">
        <v>0.5673999999999999</v>
      </c>
    </row>
    <row r="18" spans="1:3" x14ac:dyDescent="0.2">
      <c r="A18" s="364" t="s">
        <v>166</v>
      </c>
      <c r="B18" s="341">
        <v>0.38395999999999997</v>
      </c>
      <c r="C18" s="96">
        <v>4.3353600000000005</v>
      </c>
    </row>
    <row r="19" spans="1:3" x14ac:dyDescent="0.2">
      <c r="A19" s="364" t="s">
        <v>167</v>
      </c>
      <c r="B19" s="341">
        <v>2.6</v>
      </c>
      <c r="C19" s="96">
        <v>43.295999999999999</v>
      </c>
    </row>
    <row r="20" spans="1:3" x14ac:dyDescent="0.2">
      <c r="A20" s="364" t="s">
        <v>168</v>
      </c>
      <c r="B20" s="341">
        <v>0.25047999999999998</v>
      </c>
      <c r="C20" s="96">
        <v>2.4835599999999998</v>
      </c>
    </row>
    <row r="21" spans="1:3" x14ac:dyDescent="0.2">
      <c r="A21" s="364" t="s">
        <v>169</v>
      </c>
      <c r="B21" s="341">
        <v>0.18637999999999999</v>
      </c>
      <c r="C21" s="96">
        <v>2.9572799999999999</v>
      </c>
    </row>
    <row r="22" spans="1:3" x14ac:dyDescent="0.2">
      <c r="A22" s="365" t="s">
        <v>170</v>
      </c>
      <c r="B22" s="341">
        <v>0.20954</v>
      </c>
      <c r="C22" s="96">
        <v>5.0474000000000006</v>
      </c>
    </row>
    <row r="23" spans="1:3" x14ac:dyDescent="0.2">
      <c r="A23" s="366" t="s">
        <v>426</v>
      </c>
      <c r="B23" s="100">
        <v>193.00263999999999</v>
      </c>
      <c r="C23" s="100">
        <v>2498.7349199999999</v>
      </c>
    </row>
    <row r="24" spans="1:3" x14ac:dyDescent="0.2">
      <c r="C24" s="79" t="s">
        <v>220</v>
      </c>
    </row>
    <row r="25" spans="1:3" x14ac:dyDescent="0.2">
      <c r="A25" s="101" t="s">
        <v>221</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
    <cfRule type="cellIs" dxfId="165" priority="1" stopIfTrue="1" operator="equal">
      <formula>0</formula>
    </cfRule>
  </conditionalFormatting>
  <conditionalFormatting sqref="B5:C22">
    <cfRule type="cellIs" dxfId="164" priority="3" operator="between">
      <formula>0</formula>
      <formula>0.5</formula>
    </cfRule>
    <cfRule type="cellIs" dxfId="163" priority="4" operator="between">
      <formula>0</formula>
      <formula>0.49</formula>
    </cfRule>
  </conditionalFormatting>
  <conditionalFormatting sqref="B7:C7">
    <cfRule type="cellIs" dxfId="162" priority="2"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zoomScaleNormal="100" workbookViewId="0">
      <selection sqref="A1:F2"/>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625" style="19" customWidth="1"/>
    <col min="250" max="250" width="10.625" style="19" customWidth="1"/>
    <col min="251" max="254" width="15.125" style="19" customWidth="1"/>
    <col min="255" max="502" width="10" style="19"/>
    <col min="503" max="503" width="33.625" style="19" customWidth="1"/>
    <col min="504" max="504" width="8.625" style="19" customWidth="1"/>
    <col min="505" max="505" width="11.625" style="19" customWidth="1"/>
    <col min="506" max="506" width="10.625" style="19" customWidth="1"/>
    <col min="507" max="510" width="15.125" style="19" customWidth="1"/>
    <col min="511" max="758" width="10" style="19"/>
    <col min="759" max="759" width="33.625" style="19" customWidth="1"/>
    <col min="760" max="760" width="8.625" style="19" customWidth="1"/>
    <col min="761" max="761" width="11.625" style="19" customWidth="1"/>
    <col min="762" max="762" width="10.625" style="19" customWidth="1"/>
    <col min="763" max="766" width="15.125" style="19" customWidth="1"/>
    <col min="767" max="1014" width="10" style="19"/>
    <col min="1015" max="1015" width="33.625" style="19" customWidth="1"/>
    <col min="1016" max="1016" width="8.625" style="19" customWidth="1"/>
    <col min="1017" max="1017" width="11.625" style="19" customWidth="1"/>
    <col min="1018" max="1018" width="10.625" style="19" customWidth="1"/>
    <col min="1019" max="1022" width="15.125" style="19" customWidth="1"/>
    <col min="1023" max="1270" width="10" style="19"/>
    <col min="1271" max="1271" width="33.625" style="19" customWidth="1"/>
    <col min="1272" max="1272" width="8.625" style="19" customWidth="1"/>
    <col min="1273" max="1273" width="11.625" style="19" customWidth="1"/>
    <col min="1274" max="1274" width="10.625" style="19" customWidth="1"/>
    <col min="1275" max="1278" width="15.125" style="19" customWidth="1"/>
    <col min="1279" max="1526" width="10" style="19"/>
    <col min="1527" max="1527" width="33.625" style="19" customWidth="1"/>
    <col min="1528" max="1528" width="8.625" style="19" customWidth="1"/>
    <col min="1529" max="1529" width="11.625" style="19" customWidth="1"/>
    <col min="1530" max="1530" width="10.625" style="19" customWidth="1"/>
    <col min="1531" max="1534" width="15.125" style="19" customWidth="1"/>
    <col min="1535" max="1782" width="10" style="19"/>
    <col min="1783" max="1783" width="33.625" style="19" customWidth="1"/>
    <col min="1784" max="1784" width="8.625" style="19" customWidth="1"/>
    <col min="1785" max="1785" width="11.625" style="19" customWidth="1"/>
    <col min="1786" max="1786" width="10.625" style="19" customWidth="1"/>
    <col min="1787" max="1790" width="15.125" style="19" customWidth="1"/>
    <col min="1791" max="2038" width="10" style="19"/>
    <col min="2039" max="2039" width="33.625" style="19" customWidth="1"/>
    <col min="2040" max="2040" width="8.625" style="19" customWidth="1"/>
    <col min="2041" max="2041" width="11.625" style="19" customWidth="1"/>
    <col min="2042" max="2042" width="10.625" style="19" customWidth="1"/>
    <col min="2043" max="2046" width="15.125" style="19" customWidth="1"/>
    <col min="2047" max="2294" width="10" style="19"/>
    <col min="2295" max="2295" width="33.625" style="19" customWidth="1"/>
    <col min="2296" max="2296" width="8.625" style="19" customWidth="1"/>
    <col min="2297" max="2297" width="11.625" style="19" customWidth="1"/>
    <col min="2298" max="2298" width="10.625" style="19" customWidth="1"/>
    <col min="2299" max="2302" width="15.125" style="19" customWidth="1"/>
    <col min="2303" max="2550" width="10" style="19"/>
    <col min="2551" max="2551" width="33.625" style="19" customWidth="1"/>
    <col min="2552" max="2552" width="8.625" style="19" customWidth="1"/>
    <col min="2553" max="2553" width="11.625" style="19" customWidth="1"/>
    <col min="2554" max="2554" width="10.625" style="19" customWidth="1"/>
    <col min="2555" max="2558" width="15.125" style="19" customWidth="1"/>
    <col min="2559" max="2806" width="10" style="19"/>
    <col min="2807" max="2807" width="33.625" style="19" customWidth="1"/>
    <col min="2808" max="2808" width="8.625" style="19" customWidth="1"/>
    <col min="2809" max="2809" width="11.625" style="19" customWidth="1"/>
    <col min="2810" max="2810" width="10.625" style="19" customWidth="1"/>
    <col min="2811" max="2814" width="15.125" style="19" customWidth="1"/>
    <col min="2815" max="3062" width="10" style="19"/>
    <col min="3063" max="3063" width="33.625" style="19" customWidth="1"/>
    <col min="3064" max="3064" width="8.625" style="19" customWidth="1"/>
    <col min="3065" max="3065" width="11.625" style="19" customWidth="1"/>
    <col min="3066" max="3066" width="10.625" style="19" customWidth="1"/>
    <col min="3067" max="3070" width="15.125" style="19" customWidth="1"/>
    <col min="3071" max="3318" width="10" style="19"/>
    <col min="3319" max="3319" width="33.625" style="19" customWidth="1"/>
    <col min="3320" max="3320" width="8.625" style="19" customWidth="1"/>
    <col min="3321" max="3321" width="11.625" style="19" customWidth="1"/>
    <col min="3322" max="3322" width="10.625" style="19" customWidth="1"/>
    <col min="3323" max="3326" width="15.125" style="19" customWidth="1"/>
    <col min="3327" max="3574" width="10" style="19"/>
    <col min="3575" max="3575" width="33.625" style="19" customWidth="1"/>
    <col min="3576" max="3576" width="8.625" style="19" customWidth="1"/>
    <col min="3577" max="3577" width="11.625" style="19" customWidth="1"/>
    <col min="3578" max="3578" width="10.625" style="19" customWidth="1"/>
    <col min="3579" max="3582" width="15.125" style="19" customWidth="1"/>
    <col min="3583" max="3830" width="10" style="19"/>
    <col min="3831" max="3831" width="33.625" style="19" customWidth="1"/>
    <col min="3832" max="3832" width="8.625" style="19" customWidth="1"/>
    <col min="3833" max="3833" width="11.625" style="19" customWidth="1"/>
    <col min="3834" max="3834" width="10.625" style="19" customWidth="1"/>
    <col min="3835" max="3838" width="15.125" style="19" customWidth="1"/>
    <col min="3839" max="4086" width="10" style="19"/>
    <col min="4087" max="4087" width="33.625" style="19" customWidth="1"/>
    <col min="4088" max="4088" width="8.625" style="19" customWidth="1"/>
    <col min="4089" max="4089" width="11.625" style="19" customWidth="1"/>
    <col min="4090" max="4090" width="10.625" style="19" customWidth="1"/>
    <col min="4091" max="4094" width="15.125" style="19" customWidth="1"/>
    <col min="4095" max="4342" width="10" style="19"/>
    <col min="4343" max="4343" width="33.625" style="19" customWidth="1"/>
    <col min="4344" max="4344" width="8.625" style="19" customWidth="1"/>
    <col min="4345" max="4345" width="11.625" style="19" customWidth="1"/>
    <col min="4346" max="4346" width="10.625" style="19" customWidth="1"/>
    <col min="4347" max="4350" width="15.125" style="19" customWidth="1"/>
    <col min="4351" max="4598" width="10" style="19"/>
    <col min="4599" max="4599" width="33.625" style="19" customWidth="1"/>
    <col min="4600" max="4600" width="8.625" style="19" customWidth="1"/>
    <col min="4601" max="4601" width="11.625" style="19" customWidth="1"/>
    <col min="4602" max="4602" width="10.625" style="19" customWidth="1"/>
    <col min="4603" max="4606" width="15.125" style="19" customWidth="1"/>
    <col min="4607" max="4854" width="10" style="19"/>
    <col min="4855" max="4855" width="33.625" style="19" customWidth="1"/>
    <col min="4856" max="4856" width="8.625" style="19" customWidth="1"/>
    <col min="4857" max="4857" width="11.625" style="19" customWidth="1"/>
    <col min="4858" max="4858" width="10.625" style="19" customWidth="1"/>
    <col min="4859" max="4862" width="15.125" style="19" customWidth="1"/>
    <col min="4863" max="5110" width="10" style="19"/>
    <col min="5111" max="5111" width="33.625" style="19" customWidth="1"/>
    <col min="5112" max="5112" width="8.625" style="19" customWidth="1"/>
    <col min="5113" max="5113" width="11.625" style="19" customWidth="1"/>
    <col min="5114" max="5114" width="10.625" style="19" customWidth="1"/>
    <col min="5115" max="5118" width="15.125" style="19" customWidth="1"/>
    <col min="5119" max="5366" width="10" style="19"/>
    <col min="5367" max="5367" width="33.625" style="19" customWidth="1"/>
    <col min="5368" max="5368" width="8.625" style="19" customWidth="1"/>
    <col min="5369" max="5369" width="11.625" style="19" customWidth="1"/>
    <col min="5370" max="5370" width="10.625" style="19" customWidth="1"/>
    <col min="5371" max="5374" width="15.125" style="19" customWidth="1"/>
    <col min="5375" max="5622" width="10" style="19"/>
    <col min="5623" max="5623" width="33.625" style="19" customWidth="1"/>
    <col min="5624" max="5624" width="8.625" style="19" customWidth="1"/>
    <col min="5625" max="5625" width="11.625" style="19" customWidth="1"/>
    <col min="5626" max="5626" width="10.625" style="19" customWidth="1"/>
    <col min="5627" max="5630" width="15.125" style="19" customWidth="1"/>
    <col min="5631" max="5878" width="10" style="19"/>
    <col min="5879" max="5879" width="33.625" style="19" customWidth="1"/>
    <col min="5880" max="5880" width="8.625" style="19" customWidth="1"/>
    <col min="5881" max="5881" width="11.625" style="19" customWidth="1"/>
    <col min="5882" max="5882" width="10.625" style="19" customWidth="1"/>
    <col min="5883" max="5886" width="15.125" style="19" customWidth="1"/>
    <col min="5887" max="6134" width="10" style="19"/>
    <col min="6135" max="6135" width="33.625" style="19" customWidth="1"/>
    <col min="6136" max="6136" width="8.625" style="19" customWidth="1"/>
    <col min="6137" max="6137" width="11.625" style="19" customWidth="1"/>
    <col min="6138" max="6138" width="10.625" style="19" customWidth="1"/>
    <col min="6139" max="6142" width="15.125" style="19" customWidth="1"/>
    <col min="6143" max="6390" width="10" style="19"/>
    <col min="6391" max="6391" width="33.625" style="19" customWidth="1"/>
    <col min="6392" max="6392" width="8.625" style="19" customWidth="1"/>
    <col min="6393" max="6393" width="11.625" style="19" customWidth="1"/>
    <col min="6394" max="6394" width="10.625" style="19" customWidth="1"/>
    <col min="6395" max="6398" width="15.125" style="19" customWidth="1"/>
    <col min="6399" max="6646" width="10" style="19"/>
    <col min="6647" max="6647" width="33.625" style="19" customWidth="1"/>
    <col min="6648" max="6648" width="8.625" style="19" customWidth="1"/>
    <col min="6649" max="6649" width="11.625" style="19" customWidth="1"/>
    <col min="6650" max="6650" width="10.625" style="19" customWidth="1"/>
    <col min="6651" max="6654" width="15.125" style="19" customWidth="1"/>
    <col min="6655" max="6902" width="10" style="19"/>
    <col min="6903" max="6903" width="33.625" style="19" customWidth="1"/>
    <col min="6904" max="6904" width="8.625" style="19" customWidth="1"/>
    <col min="6905" max="6905" width="11.625" style="19" customWidth="1"/>
    <col min="6906" max="6906" width="10.625" style="19" customWidth="1"/>
    <col min="6907" max="6910" width="15.125" style="19" customWidth="1"/>
    <col min="6911" max="7158" width="10" style="19"/>
    <col min="7159" max="7159" width="33.625" style="19" customWidth="1"/>
    <col min="7160" max="7160" width="8.625" style="19" customWidth="1"/>
    <col min="7161" max="7161" width="11.625" style="19" customWidth="1"/>
    <col min="7162" max="7162" width="10.625" style="19" customWidth="1"/>
    <col min="7163" max="7166" width="15.125" style="19" customWidth="1"/>
    <col min="7167" max="7414" width="10" style="19"/>
    <col min="7415" max="7415" width="33.625" style="19" customWidth="1"/>
    <col min="7416" max="7416" width="8.625" style="19" customWidth="1"/>
    <col min="7417" max="7417" width="11.625" style="19" customWidth="1"/>
    <col min="7418" max="7418" width="10.625" style="19" customWidth="1"/>
    <col min="7419" max="7422" width="15.125" style="19" customWidth="1"/>
    <col min="7423" max="7670" width="10" style="19"/>
    <col min="7671" max="7671" width="33.625" style="19" customWidth="1"/>
    <col min="7672" max="7672" width="8.625" style="19" customWidth="1"/>
    <col min="7673" max="7673" width="11.625" style="19" customWidth="1"/>
    <col min="7674" max="7674" width="10.625" style="19" customWidth="1"/>
    <col min="7675" max="7678" width="15.125" style="19" customWidth="1"/>
    <col min="7679" max="7926" width="10" style="19"/>
    <col min="7927" max="7927" width="33.625" style="19" customWidth="1"/>
    <col min="7928" max="7928" width="8.625" style="19" customWidth="1"/>
    <col min="7929" max="7929" width="11.625" style="19" customWidth="1"/>
    <col min="7930" max="7930" width="10.625" style="19" customWidth="1"/>
    <col min="7931" max="7934" width="15.125" style="19" customWidth="1"/>
    <col min="7935" max="8182" width="10" style="19"/>
    <col min="8183" max="8183" width="33.625" style="19" customWidth="1"/>
    <col min="8184" max="8184" width="8.625" style="19" customWidth="1"/>
    <col min="8185" max="8185" width="11.625" style="19" customWidth="1"/>
    <col min="8186" max="8186" width="10.625" style="19" customWidth="1"/>
    <col min="8187" max="8190" width="15.125" style="19" customWidth="1"/>
    <col min="8191" max="8438" width="10" style="19"/>
    <col min="8439" max="8439" width="33.625" style="19" customWidth="1"/>
    <col min="8440" max="8440" width="8.625" style="19" customWidth="1"/>
    <col min="8441" max="8441" width="11.625" style="19" customWidth="1"/>
    <col min="8442" max="8442" width="10.625" style="19" customWidth="1"/>
    <col min="8443" max="8446" width="15.125" style="19" customWidth="1"/>
    <col min="8447" max="8694" width="10" style="19"/>
    <col min="8695" max="8695" width="33.625" style="19" customWidth="1"/>
    <col min="8696" max="8696" width="8.625" style="19" customWidth="1"/>
    <col min="8697" max="8697" width="11.625" style="19" customWidth="1"/>
    <col min="8698" max="8698" width="10.625" style="19" customWidth="1"/>
    <col min="8699" max="8702" width="15.125" style="19" customWidth="1"/>
    <col min="8703" max="8950" width="10" style="19"/>
    <col min="8951" max="8951" width="33.625" style="19" customWidth="1"/>
    <col min="8952" max="8952" width="8.625" style="19" customWidth="1"/>
    <col min="8953" max="8953" width="11.625" style="19" customWidth="1"/>
    <col min="8954" max="8954" width="10.625" style="19" customWidth="1"/>
    <col min="8955" max="8958" width="15.125" style="19" customWidth="1"/>
    <col min="8959" max="9206" width="10" style="19"/>
    <col min="9207" max="9207" width="33.625" style="19" customWidth="1"/>
    <col min="9208" max="9208" width="8.625" style="19" customWidth="1"/>
    <col min="9209" max="9209" width="11.625" style="19" customWidth="1"/>
    <col min="9210" max="9210" width="10.625" style="19" customWidth="1"/>
    <col min="9211" max="9214" width="15.125" style="19" customWidth="1"/>
    <col min="9215" max="9462" width="10" style="19"/>
    <col min="9463" max="9463" width="33.625" style="19" customWidth="1"/>
    <col min="9464" max="9464" width="8.625" style="19" customWidth="1"/>
    <col min="9465" max="9465" width="11.625" style="19" customWidth="1"/>
    <col min="9466" max="9466" width="10.625" style="19" customWidth="1"/>
    <col min="9467" max="9470" width="15.125" style="19" customWidth="1"/>
    <col min="9471" max="9718" width="10" style="19"/>
    <col min="9719" max="9719" width="33.625" style="19" customWidth="1"/>
    <col min="9720" max="9720" width="8.625" style="19" customWidth="1"/>
    <col min="9721" max="9721" width="11.625" style="19" customWidth="1"/>
    <col min="9722" max="9722" width="10.625" style="19" customWidth="1"/>
    <col min="9723" max="9726" width="15.125" style="19" customWidth="1"/>
    <col min="9727" max="9974" width="10" style="19"/>
    <col min="9975" max="9975" width="33.625" style="19" customWidth="1"/>
    <col min="9976" max="9976" width="8.625" style="19" customWidth="1"/>
    <col min="9977" max="9977" width="11.625" style="19" customWidth="1"/>
    <col min="9978" max="9978" width="10.625" style="19" customWidth="1"/>
    <col min="9979" max="9982" width="15.125" style="19" customWidth="1"/>
    <col min="9983" max="10230" width="10" style="19"/>
    <col min="10231" max="10231" width="33.625" style="19" customWidth="1"/>
    <col min="10232" max="10232" width="8.625" style="19" customWidth="1"/>
    <col min="10233" max="10233" width="11.625" style="19" customWidth="1"/>
    <col min="10234" max="10234" width="10.625" style="19" customWidth="1"/>
    <col min="10235" max="10238" width="15.125" style="19" customWidth="1"/>
    <col min="10239" max="10486" width="10" style="19"/>
    <col min="10487" max="10487" width="33.625" style="19" customWidth="1"/>
    <col min="10488" max="10488" width="8.625" style="19" customWidth="1"/>
    <col min="10489" max="10489" width="11.625" style="19" customWidth="1"/>
    <col min="10490" max="10490" width="10.625" style="19" customWidth="1"/>
    <col min="10491" max="10494" width="15.125" style="19" customWidth="1"/>
    <col min="10495" max="10742" width="10" style="19"/>
    <col min="10743" max="10743" width="33.625" style="19" customWidth="1"/>
    <col min="10744" max="10744" width="8.625" style="19" customWidth="1"/>
    <col min="10745" max="10745" width="11.625" style="19" customWidth="1"/>
    <col min="10746" max="10746" width="10.625" style="19" customWidth="1"/>
    <col min="10747" max="10750" width="15.125" style="19" customWidth="1"/>
    <col min="10751" max="10998" width="10" style="19"/>
    <col min="10999" max="10999" width="33.625" style="19" customWidth="1"/>
    <col min="11000" max="11000" width="8.625" style="19" customWidth="1"/>
    <col min="11001" max="11001" width="11.625" style="19" customWidth="1"/>
    <col min="11002" max="11002" width="10.625" style="19" customWidth="1"/>
    <col min="11003" max="11006" width="15.125" style="19" customWidth="1"/>
    <col min="11007" max="11254" width="10" style="19"/>
    <col min="11255" max="11255" width="33.625" style="19" customWidth="1"/>
    <col min="11256" max="11256" width="8.625" style="19" customWidth="1"/>
    <col min="11257" max="11257" width="11.625" style="19" customWidth="1"/>
    <col min="11258" max="11258" width="10.625" style="19" customWidth="1"/>
    <col min="11259" max="11262" width="15.125" style="19" customWidth="1"/>
    <col min="11263" max="11510" width="10" style="19"/>
    <col min="11511" max="11511" width="33.625" style="19" customWidth="1"/>
    <col min="11512" max="11512" width="8.625" style="19" customWidth="1"/>
    <col min="11513" max="11513" width="11.625" style="19" customWidth="1"/>
    <col min="11514" max="11514" width="10.625" style="19" customWidth="1"/>
    <col min="11515" max="11518" width="15.125" style="19" customWidth="1"/>
    <col min="11519" max="11766" width="10" style="19"/>
    <col min="11767" max="11767" width="33.625" style="19" customWidth="1"/>
    <col min="11768" max="11768" width="8.625" style="19" customWidth="1"/>
    <col min="11769" max="11769" width="11.625" style="19" customWidth="1"/>
    <col min="11770" max="11770" width="10.625" style="19" customWidth="1"/>
    <col min="11771" max="11774" width="15.125" style="19" customWidth="1"/>
    <col min="11775" max="12022" width="10" style="19"/>
    <col min="12023" max="12023" width="33.625" style="19" customWidth="1"/>
    <col min="12024" max="12024" width="8.625" style="19" customWidth="1"/>
    <col min="12025" max="12025" width="11.625" style="19" customWidth="1"/>
    <col min="12026" max="12026" width="10.625" style="19" customWidth="1"/>
    <col min="12027" max="12030" width="15.125" style="19" customWidth="1"/>
    <col min="12031" max="12278" width="10" style="19"/>
    <col min="12279" max="12279" width="33.625" style="19" customWidth="1"/>
    <col min="12280" max="12280" width="8.625" style="19" customWidth="1"/>
    <col min="12281" max="12281" width="11.625" style="19" customWidth="1"/>
    <col min="12282" max="12282" width="10.625" style="19" customWidth="1"/>
    <col min="12283" max="12286" width="15.125" style="19" customWidth="1"/>
    <col min="12287" max="12534" width="10" style="19"/>
    <col min="12535" max="12535" width="33.625" style="19" customWidth="1"/>
    <col min="12536" max="12536" width="8.625" style="19" customWidth="1"/>
    <col min="12537" max="12537" width="11.625" style="19" customWidth="1"/>
    <col min="12538" max="12538" width="10.625" style="19" customWidth="1"/>
    <col min="12539" max="12542" width="15.125" style="19" customWidth="1"/>
    <col min="12543" max="12790" width="10" style="19"/>
    <col min="12791" max="12791" width="33.625" style="19" customWidth="1"/>
    <col min="12792" max="12792" width="8.625" style="19" customWidth="1"/>
    <col min="12793" max="12793" width="11.625" style="19" customWidth="1"/>
    <col min="12794" max="12794" width="10.625" style="19" customWidth="1"/>
    <col min="12795" max="12798" width="15.125" style="19" customWidth="1"/>
    <col min="12799" max="13046" width="10" style="19"/>
    <col min="13047" max="13047" width="33.625" style="19" customWidth="1"/>
    <col min="13048" max="13048" width="8.625" style="19" customWidth="1"/>
    <col min="13049" max="13049" width="11.625" style="19" customWidth="1"/>
    <col min="13050" max="13050" width="10.625" style="19" customWidth="1"/>
    <col min="13051" max="13054" width="15.125" style="19" customWidth="1"/>
    <col min="13055" max="13302" width="10" style="19"/>
    <col min="13303" max="13303" width="33.625" style="19" customWidth="1"/>
    <col min="13304" max="13304" width="8.625" style="19" customWidth="1"/>
    <col min="13305" max="13305" width="11.625" style="19" customWidth="1"/>
    <col min="13306" max="13306" width="10.625" style="19" customWidth="1"/>
    <col min="13307" max="13310" width="15.125" style="19" customWidth="1"/>
    <col min="13311" max="13558" width="10" style="19"/>
    <col min="13559" max="13559" width="33.625" style="19" customWidth="1"/>
    <col min="13560" max="13560" width="8.625" style="19" customWidth="1"/>
    <col min="13561" max="13561" width="11.625" style="19" customWidth="1"/>
    <col min="13562" max="13562" width="10.625" style="19" customWidth="1"/>
    <col min="13563" max="13566" width="15.125" style="19" customWidth="1"/>
    <col min="13567" max="13814" width="10" style="19"/>
    <col min="13815" max="13815" width="33.625" style="19" customWidth="1"/>
    <col min="13816" max="13816" width="8.625" style="19" customWidth="1"/>
    <col min="13817" max="13817" width="11.625" style="19" customWidth="1"/>
    <col min="13818" max="13818" width="10.625" style="19" customWidth="1"/>
    <col min="13819" max="13822" width="15.125" style="19" customWidth="1"/>
    <col min="13823" max="14070" width="10" style="19"/>
    <col min="14071" max="14071" width="33.625" style="19" customWidth="1"/>
    <col min="14072" max="14072" width="8.625" style="19" customWidth="1"/>
    <col min="14073" max="14073" width="11.625" style="19" customWidth="1"/>
    <col min="14074" max="14074" width="10.625" style="19" customWidth="1"/>
    <col min="14075" max="14078" width="15.125" style="19" customWidth="1"/>
    <col min="14079" max="14326" width="10" style="19"/>
    <col min="14327" max="14327" width="33.625" style="19" customWidth="1"/>
    <col min="14328" max="14328" width="8.625" style="19" customWidth="1"/>
    <col min="14329" max="14329" width="11.625" style="19" customWidth="1"/>
    <col min="14330" max="14330" width="10.625" style="19" customWidth="1"/>
    <col min="14331" max="14334" width="15.125" style="19" customWidth="1"/>
    <col min="14335" max="14582" width="10" style="19"/>
    <col min="14583" max="14583" width="33.625" style="19" customWidth="1"/>
    <col min="14584" max="14584" width="8.625" style="19" customWidth="1"/>
    <col min="14585" max="14585" width="11.625" style="19" customWidth="1"/>
    <col min="14586" max="14586" width="10.625" style="19" customWidth="1"/>
    <col min="14587" max="14590" width="15.125" style="19" customWidth="1"/>
    <col min="14591" max="14838" width="10" style="19"/>
    <col min="14839" max="14839" width="33.625" style="19" customWidth="1"/>
    <col min="14840" max="14840" width="8.625" style="19" customWidth="1"/>
    <col min="14841" max="14841" width="11.625" style="19" customWidth="1"/>
    <col min="14842" max="14842" width="10.625" style="19" customWidth="1"/>
    <col min="14843" max="14846" width="15.125" style="19" customWidth="1"/>
    <col min="14847" max="15094" width="10" style="19"/>
    <col min="15095" max="15095" width="33.625" style="19" customWidth="1"/>
    <col min="15096" max="15096" width="8.625" style="19" customWidth="1"/>
    <col min="15097" max="15097" width="11.625" style="19" customWidth="1"/>
    <col min="15098" max="15098" width="10.625" style="19" customWidth="1"/>
    <col min="15099" max="15102" width="15.125" style="19" customWidth="1"/>
    <col min="15103" max="15350" width="10" style="19"/>
    <col min="15351" max="15351" width="33.625" style="19" customWidth="1"/>
    <col min="15352" max="15352" width="8.625" style="19" customWidth="1"/>
    <col min="15353" max="15353" width="11.625" style="19" customWidth="1"/>
    <col min="15354" max="15354" width="10.625" style="19" customWidth="1"/>
    <col min="15355" max="15358" width="15.125" style="19" customWidth="1"/>
    <col min="15359" max="15606" width="10" style="19"/>
    <col min="15607" max="15607" width="33.625" style="19" customWidth="1"/>
    <col min="15608" max="15608" width="8.625" style="19" customWidth="1"/>
    <col min="15609" max="15609" width="11.625" style="19" customWidth="1"/>
    <col min="15610" max="15610" width="10.625" style="19" customWidth="1"/>
    <col min="15611" max="15614" width="15.125" style="19" customWidth="1"/>
    <col min="15615" max="15862" width="10" style="19"/>
    <col min="15863" max="15863" width="33.625" style="19" customWidth="1"/>
    <col min="15864" max="15864" width="8.625" style="19" customWidth="1"/>
    <col min="15865" max="15865" width="11.625" style="19" customWidth="1"/>
    <col min="15866" max="15866" width="10.625" style="19" customWidth="1"/>
    <col min="15867" max="15870" width="15.125" style="19" customWidth="1"/>
    <col min="15871" max="16118" width="10" style="19"/>
    <col min="16119" max="16119" width="33.625" style="19" customWidth="1"/>
    <col min="16120" max="16120" width="8.625" style="19" customWidth="1"/>
    <col min="16121" max="16121" width="11.625" style="19" customWidth="1"/>
    <col min="16122" max="16122" width="10.625" style="19" customWidth="1"/>
    <col min="16123" max="16126" width="15.125" style="19" customWidth="1"/>
    <col min="16127" max="16375" width="10" style="19"/>
    <col min="16376" max="16384" width="10" style="19" customWidth="1"/>
  </cols>
  <sheetData>
    <row r="1" spans="1:6" ht="12.75" x14ac:dyDescent="0.2">
      <c r="A1" s="768" t="s">
        <v>0</v>
      </c>
      <c r="B1" s="768"/>
      <c r="C1" s="768"/>
      <c r="D1" s="768"/>
      <c r="E1" s="768"/>
      <c r="F1" s="768"/>
    </row>
    <row r="2" spans="1:6" ht="12.75" x14ac:dyDescent="0.2">
      <c r="A2" s="769"/>
      <c r="B2" s="769"/>
      <c r="C2" s="769"/>
      <c r="D2" s="769"/>
      <c r="E2" s="769"/>
      <c r="F2" s="769"/>
    </row>
    <row r="3" spans="1:6" ht="29.85" customHeight="1" x14ac:dyDescent="0.25">
      <c r="A3" s="20"/>
      <c r="B3" s="21" t="s">
        <v>42</v>
      </c>
      <c r="C3" s="21" t="s">
        <v>43</v>
      </c>
      <c r="D3" s="22" t="s">
        <v>44</v>
      </c>
      <c r="E3" s="22" t="s">
        <v>412</v>
      </c>
      <c r="F3" s="450" t="s">
        <v>413</v>
      </c>
    </row>
    <row r="4" spans="1:6" ht="12.75" x14ac:dyDescent="0.2">
      <c r="A4" s="23" t="s">
        <v>45</v>
      </c>
      <c r="B4" s="279"/>
      <c r="C4" s="279"/>
      <c r="D4" s="279"/>
      <c r="E4" s="279"/>
      <c r="F4" s="450"/>
    </row>
    <row r="5" spans="1:6" ht="12.75" x14ac:dyDescent="0.2">
      <c r="A5" s="24" t="s">
        <v>46</v>
      </c>
      <c r="B5" s="25" t="s">
        <v>530</v>
      </c>
      <c r="C5" s="26" t="s">
        <v>47</v>
      </c>
      <c r="D5" s="27">
        <v>4972.6270621448657</v>
      </c>
      <c r="E5" s="289">
        <v>4982.5214900000001</v>
      </c>
      <c r="F5" s="28" t="s">
        <v>686</v>
      </c>
    </row>
    <row r="6" spans="1:6" ht="12.75" x14ac:dyDescent="0.2">
      <c r="A6" s="19" t="s">
        <v>406</v>
      </c>
      <c r="B6" s="28" t="s">
        <v>530</v>
      </c>
      <c r="C6" s="29" t="s">
        <v>47</v>
      </c>
      <c r="D6" s="30">
        <v>146.06898000000001</v>
      </c>
      <c r="E6" s="290">
        <v>135.62953999999999</v>
      </c>
      <c r="F6" s="28" t="s">
        <v>686</v>
      </c>
    </row>
    <row r="7" spans="1:6" ht="12.75" x14ac:dyDescent="0.2">
      <c r="A7" s="19" t="s">
        <v>48</v>
      </c>
      <c r="B7" s="28" t="s">
        <v>530</v>
      </c>
      <c r="C7" s="29" t="s">
        <v>47</v>
      </c>
      <c r="D7" s="30">
        <v>672.43662000000029</v>
      </c>
      <c r="E7" s="290">
        <v>606.54454000000032</v>
      </c>
      <c r="F7" s="28" t="s">
        <v>686</v>
      </c>
    </row>
    <row r="8" spans="1:6" ht="12.75" x14ac:dyDescent="0.2">
      <c r="A8" s="19" t="s">
        <v>49</v>
      </c>
      <c r="B8" s="28" t="s">
        <v>530</v>
      </c>
      <c r="C8" s="29" t="s">
        <v>47</v>
      </c>
      <c r="D8" s="30">
        <v>758.01206000000013</v>
      </c>
      <c r="E8" s="290">
        <v>708.65743999999995</v>
      </c>
      <c r="F8" s="28" t="s">
        <v>686</v>
      </c>
    </row>
    <row r="9" spans="1:6" ht="12.75" x14ac:dyDescent="0.2">
      <c r="A9" s="19" t="s">
        <v>562</v>
      </c>
      <c r="B9" s="28" t="s">
        <v>530</v>
      </c>
      <c r="C9" s="29" t="s">
        <v>47</v>
      </c>
      <c r="D9" s="30">
        <v>1771.351560000001</v>
      </c>
      <c r="E9" s="290">
        <v>1821.7265200000002</v>
      </c>
      <c r="F9" s="28" t="s">
        <v>686</v>
      </c>
    </row>
    <row r="10" spans="1:6" ht="12.75" x14ac:dyDescent="0.2">
      <c r="A10" s="31" t="s">
        <v>50</v>
      </c>
      <c r="B10" s="32" t="s">
        <v>530</v>
      </c>
      <c r="C10" s="33" t="s">
        <v>506</v>
      </c>
      <c r="D10" s="34">
        <v>23133.048999999999</v>
      </c>
      <c r="E10" s="291">
        <v>24442.707999999999</v>
      </c>
      <c r="F10" s="32" t="s">
        <v>686</v>
      </c>
    </row>
    <row r="11" spans="1:6" ht="12.75" x14ac:dyDescent="0.2">
      <c r="A11" s="35" t="s">
        <v>51</v>
      </c>
      <c r="B11" s="36"/>
      <c r="C11" s="37"/>
      <c r="D11" s="38"/>
      <c r="E11" s="38"/>
      <c r="F11" s="449"/>
    </row>
    <row r="12" spans="1:6" ht="12.75" x14ac:dyDescent="0.2">
      <c r="A12" s="19" t="s">
        <v>52</v>
      </c>
      <c r="B12" s="28" t="s">
        <v>530</v>
      </c>
      <c r="C12" s="29" t="s">
        <v>47</v>
      </c>
      <c r="D12" s="30">
        <v>5137.7950000000001</v>
      </c>
      <c r="E12" s="290">
        <v>5154.0064000000002</v>
      </c>
      <c r="F12" s="25" t="s">
        <v>686</v>
      </c>
    </row>
    <row r="13" spans="1:6" ht="12.75" x14ac:dyDescent="0.2">
      <c r="A13" s="19" t="s">
        <v>53</v>
      </c>
      <c r="B13" s="28" t="s">
        <v>530</v>
      </c>
      <c r="C13" s="29" t="s">
        <v>54</v>
      </c>
      <c r="D13" s="30">
        <v>27720.060440000001</v>
      </c>
      <c r="E13" s="290">
        <v>27512.357369999998</v>
      </c>
      <c r="F13" s="28" t="s">
        <v>686</v>
      </c>
    </row>
    <row r="14" spans="1:6" ht="12.75" x14ac:dyDescent="0.2">
      <c r="A14" s="19" t="s">
        <v>55</v>
      </c>
      <c r="B14" s="28" t="s">
        <v>530</v>
      </c>
      <c r="C14" s="29" t="s">
        <v>56</v>
      </c>
      <c r="D14" s="39">
        <v>60.265954944778407</v>
      </c>
      <c r="E14" s="292">
        <v>59.552544392064689</v>
      </c>
      <c r="F14" s="28" t="s">
        <v>686</v>
      </c>
    </row>
    <row r="15" spans="1:6" ht="12.75" x14ac:dyDescent="0.2">
      <c r="A15" s="19" t="s">
        <v>414</v>
      </c>
      <c r="B15" s="28" t="s">
        <v>530</v>
      </c>
      <c r="C15" s="29" t="s">
        <v>47</v>
      </c>
      <c r="D15" s="30">
        <v>138.7660000000003</v>
      </c>
      <c r="E15" s="290">
        <v>84.350999999999203</v>
      </c>
      <c r="F15" s="32" t="s">
        <v>686</v>
      </c>
    </row>
    <row r="16" spans="1:6" ht="12.75" x14ac:dyDescent="0.2">
      <c r="A16" s="23" t="s">
        <v>57</v>
      </c>
      <c r="B16" s="25"/>
      <c r="C16" s="26"/>
      <c r="D16" s="40"/>
      <c r="E16" s="40"/>
      <c r="F16" s="449"/>
    </row>
    <row r="17" spans="1:6" ht="12.75" x14ac:dyDescent="0.2">
      <c r="A17" s="24" t="s">
        <v>58</v>
      </c>
      <c r="B17" s="25" t="s">
        <v>530</v>
      </c>
      <c r="C17" s="26" t="s">
        <v>47</v>
      </c>
      <c r="D17" s="27">
        <v>5498.2809999999999</v>
      </c>
      <c r="E17" s="289">
        <v>5265.3360000000002</v>
      </c>
      <c r="F17" s="25" t="s">
        <v>686</v>
      </c>
    </row>
    <row r="18" spans="1:6" ht="12.75" x14ac:dyDescent="0.2">
      <c r="A18" s="19" t="s">
        <v>59</v>
      </c>
      <c r="B18" s="28" t="s">
        <v>530</v>
      </c>
      <c r="C18" s="29" t="s">
        <v>60</v>
      </c>
      <c r="D18" s="39">
        <v>81.739677623004241</v>
      </c>
      <c r="E18" s="292">
        <v>80.885843434343442</v>
      </c>
      <c r="F18" s="28" t="s">
        <v>686</v>
      </c>
    </row>
    <row r="19" spans="1:6" ht="12.75" x14ac:dyDescent="0.2">
      <c r="A19" s="31" t="s">
        <v>61</v>
      </c>
      <c r="B19" s="32" t="s">
        <v>530</v>
      </c>
      <c r="C19" s="41" t="s">
        <v>47</v>
      </c>
      <c r="D19" s="34">
        <v>15107.834000000001</v>
      </c>
      <c r="E19" s="291">
        <v>15288.397000000001</v>
      </c>
      <c r="F19" s="32" t="s">
        <v>686</v>
      </c>
    </row>
    <row r="20" spans="1:6" ht="12.75" x14ac:dyDescent="0.2">
      <c r="A20" s="23" t="s">
        <v>66</v>
      </c>
      <c r="B20" s="25"/>
      <c r="C20" s="26"/>
      <c r="D20" s="27"/>
      <c r="E20" s="27"/>
      <c r="F20" s="449"/>
    </row>
    <row r="21" spans="1:6" ht="12.75" x14ac:dyDescent="0.2">
      <c r="A21" s="24" t="s">
        <v>67</v>
      </c>
      <c r="B21" s="25" t="s">
        <v>68</v>
      </c>
      <c r="C21" s="26" t="s">
        <v>69</v>
      </c>
      <c r="D21" s="43">
        <v>67.866499999999988</v>
      </c>
      <c r="E21" s="293">
        <v>67.944545454545448</v>
      </c>
      <c r="F21" s="28" t="s">
        <v>686</v>
      </c>
    </row>
    <row r="22" spans="1:6" ht="12.75" x14ac:dyDescent="0.2">
      <c r="A22" s="19" t="s">
        <v>70</v>
      </c>
      <c r="B22" s="28" t="s">
        <v>71</v>
      </c>
      <c r="C22" s="29" t="s">
        <v>72</v>
      </c>
      <c r="D22" s="44">
        <v>1.1631428571428575</v>
      </c>
      <c r="E22" s="294">
        <v>1.1732227272727274</v>
      </c>
      <c r="F22" s="28" t="s">
        <v>686</v>
      </c>
    </row>
    <row r="23" spans="1:6" ht="12.75" x14ac:dyDescent="0.2">
      <c r="A23" s="19" t="s">
        <v>73</v>
      </c>
      <c r="B23" s="28" t="s">
        <v>564</v>
      </c>
      <c r="C23" s="29" t="s">
        <v>74</v>
      </c>
      <c r="D23" s="42">
        <v>148.05319516774196</v>
      </c>
      <c r="E23" s="295">
        <v>148.22341917666668</v>
      </c>
      <c r="F23" s="28" t="s">
        <v>686</v>
      </c>
    </row>
    <row r="24" spans="1:6" ht="12.75" x14ac:dyDescent="0.2">
      <c r="A24" s="19" t="s">
        <v>75</v>
      </c>
      <c r="B24" s="28" t="s">
        <v>564</v>
      </c>
      <c r="C24" s="29" t="s">
        <v>74</v>
      </c>
      <c r="D24" s="42">
        <v>141.58453437741935</v>
      </c>
      <c r="E24" s="295">
        <v>141.06610399333331</v>
      </c>
      <c r="F24" s="28" t="s">
        <v>686</v>
      </c>
    </row>
    <row r="25" spans="1:6" ht="12.75" x14ac:dyDescent="0.2">
      <c r="A25" s="19" t="s">
        <v>76</v>
      </c>
      <c r="B25" s="28" t="s">
        <v>564</v>
      </c>
      <c r="C25" s="29" t="s">
        <v>77</v>
      </c>
      <c r="D25" s="42">
        <v>17.11</v>
      </c>
      <c r="E25" s="295">
        <v>16.27</v>
      </c>
      <c r="F25" s="28" t="s">
        <v>686</v>
      </c>
    </row>
    <row r="26" spans="1:6" ht="12.75" x14ac:dyDescent="0.2">
      <c r="A26" s="31" t="s">
        <v>619</v>
      </c>
      <c r="B26" s="32" t="s">
        <v>564</v>
      </c>
      <c r="C26" s="33" t="s">
        <v>78</v>
      </c>
      <c r="D26" s="44">
        <v>7.1558540900000001</v>
      </c>
      <c r="E26" s="294">
        <v>6.8492957500000005</v>
      </c>
      <c r="F26" s="32" t="s">
        <v>686</v>
      </c>
    </row>
    <row r="27" spans="1:6" ht="12.75" x14ac:dyDescent="0.2">
      <c r="A27" s="35" t="s">
        <v>79</v>
      </c>
      <c r="B27" s="36"/>
      <c r="C27" s="37"/>
      <c r="D27" s="38"/>
      <c r="E27" s="38"/>
      <c r="F27" s="449"/>
    </row>
    <row r="28" spans="1:6" ht="12.75" x14ac:dyDescent="0.2">
      <c r="A28" s="19" t="s">
        <v>80</v>
      </c>
      <c r="B28" s="28" t="s">
        <v>81</v>
      </c>
      <c r="C28" s="29" t="s">
        <v>415</v>
      </c>
      <c r="D28" s="45">
        <v>2.9672999999999998</v>
      </c>
      <c r="E28" s="296">
        <v>2.8315000000000001</v>
      </c>
      <c r="F28" s="28" t="s">
        <v>687</v>
      </c>
    </row>
    <row r="29" spans="1:6" x14ac:dyDescent="0.2">
      <c r="A29" s="19" t="s">
        <v>82</v>
      </c>
      <c r="B29" s="28" t="s">
        <v>81</v>
      </c>
      <c r="C29" s="29" t="s">
        <v>415</v>
      </c>
      <c r="D29" s="46">
        <v>3.4</v>
      </c>
      <c r="E29" s="297">
        <v>1.7</v>
      </c>
      <c r="F29" s="615">
        <v>45901</v>
      </c>
    </row>
    <row r="30" spans="1:6" ht="12.75" x14ac:dyDescent="0.2">
      <c r="A30" s="47" t="s">
        <v>83</v>
      </c>
      <c r="B30" s="28" t="s">
        <v>81</v>
      </c>
      <c r="C30" s="29" t="s">
        <v>415</v>
      </c>
      <c r="D30" s="46">
        <v>3.9</v>
      </c>
      <c r="E30" s="297">
        <v>2.7</v>
      </c>
      <c r="F30" s="615">
        <v>45901</v>
      </c>
    </row>
    <row r="31" spans="1:6" ht="12.75" x14ac:dyDescent="0.2">
      <c r="A31" s="47" t="s">
        <v>84</v>
      </c>
      <c r="B31" s="28" t="s">
        <v>81</v>
      </c>
      <c r="C31" s="29" t="s">
        <v>415</v>
      </c>
      <c r="D31" s="46">
        <v>-1.1000000000000001</v>
      </c>
      <c r="E31" s="297">
        <v>0.6</v>
      </c>
      <c r="F31" s="615">
        <v>45901</v>
      </c>
    </row>
    <row r="32" spans="1:6" ht="12.75" x14ac:dyDescent="0.2">
      <c r="A32" s="47" t="s">
        <v>85</v>
      </c>
      <c r="B32" s="28" t="s">
        <v>81</v>
      </c>
      <c r="C32" s="29" t="s">
        <v>415</v>
      </c>
      <c r="D32" s="46">
        <v>4.4000000000000004</v>
      </c>
      <c r="E32" s="297">
        <v>2.9</v>
      </c>
      <c r="F32" s="615">
        <v>45901</v>
      </c>
    </row>
    <row r="33" spans="1:7" ht="12.75" x14ac:dyDescent="0.2">
      <c r="A33" s="47" t="s">
        <v>86</v>
      </c>
      <c r="B33" s="28" t="s">
        <v>81</v>
      </c>
      <c r="C33" s="29" t="s">
        <v>415</v>
      </c>
      <c r="D33" s="46">
        <v>4.9000000000000004</v>
      </c>
      <c r="E33" s="297">
        <v>-0.3</v>
      </c>
      <c r="F33" s="615">
        <v>45901</v>
      </c>
    </row>
    <row r="34" spans="1:7" ht="12.75" x14ac:dyDescent="0.2">
      <c r="A34" s="47" t="s">
        <v>87</v>
      </c>
      <c r="B34" s="28" t="s">
        <v>81</v>
      </c>
      <c r="C34" s="29" t="s">
        <v>415</v>
      </c>
      <c r="D34" s="46">
        <v>0.4</v>
      </c>
      <c r="E34" s="297">
        <v>0.7</v>
      </c>
      <c r="F34" s="615">
        <v>45901</v>
      </c>
    </row>
    <row r="35" spans="1:7" ht="12.75" x14ac:dyDescent="0.2">
      <c r="A35" s="47" t="s">
        <v>88</v>
      </c>
      <c r="B35" s="28" t="s">
        <v>81</v>
      </c>
      <c r="C35" s="29" t="s">
        <v>415</v>
      </c>
      <c r="D35" s="46">
        <v>3.7</v>
      </c>
      <c r="E35" s="297">
        <v>3.6</v>
      </c>
      <c r="F35" s="615">
        <v>45901</v>
      </c>
    </row>
    <row r="36" spans="1:7" x14ac:dyDescent="0.2">
      <c r="A36" s="19" t="s">
        <v>89</v>
      </c>
      <c r="B36" s="28" t="s">
        <v>90</v>
      </c>
      <c r="C36" s="29" t="s">
        <v>415</v>
      </c>
      <c r="D36" s="46">
        <v>-1.3</v>
      </c>
      <c r="E36" s="297">
        <v>1.2</v>
      </c>
      <c r="F36" s="615">
        <v>45901</v>
      </c>
    </row>
    <row r="37" spans="1:7" ht="12.75" x14ac:dyDescent="0.2">
      <c r="A37" s="19" t="s">
        <v>620</v>
      </c>
      <c r="B37" s="28" t="s">
        <v>81</v>
      </c>
      <c r="C37" s="29" t="s">
        <v>415</v>
      </c>
      <c r="D37" s="46">
        <v>2.95</v>
      </c>
      <c r="E37" s="296">
        <v>0.8</v>
      </c>
      <c r="F37" s="615">
        <v>45901</v>
      </c>
      <c r="G37" s="615"/>
    </row>
    <row r="38" spans="1:7" ht="12.75" x14ac:dyDescent="0.2">
      <c r="A38" s="31" t="s">
        <v>91</v>
      </c>
      <c r="B38" s="32" t="s">
        <v>92</v>
      </c>
      <c r="C38" s="33" t="s">
        <v>415</v>
      </c>
      <c r="D38" s="48">
        <v>17.2</v>
      </c>
      <c r="E38" s="669">
        <v>16.399999999999999</v>
      </c>
      <c r="F38" s="615">
        <v>45901</v>
      </c>
    </row>
    <row r="39" spans="1:7" ht="12.75" x14ac:dyDescent="0.2">
      <c r="A39" s="35" t="s">
        <v>62</v>
      </c>
      <c r="B39" s="36"/>
      <c r="C39" s="37"/>
      <c r="D39" s="38"/>
      <c r="E39" s="38"/>
      <c r="F39" s="449"/>
    </row>
    <row r="40" spans="1:7" ht="12.75" x14ac:dyDescent="0.2">
      <c r="A40" s="19" t="s">
        <v>63</v>
      </c>
      <c r="B40" s="28" t="s">
        <v>530</v>
      </c>
      <c r="C40" s="29" t="s">
        <v>47</v>
      </c>
      <c r="D40" s="42">
        <v>0</v>
      </c>
      <c r="E40" s="295">
        <v>0</v>
      </c>
      <c r="F40" s="28" t="s">
        <v>686</v>
      </c>
    </row>
    <row r="41" spans="1:7" ht="12.75" x14ac:dyDescent="0.2">
      <c r="A41" s="19" t="s">
        <v>50</v>
      </c>
      <c r="B41" s="28" t="s">
        <v>530</v>
      </c>
      <c r="C41" s="29" t="s">
        <v>54</v>
      </c>
      <c r="D41" s="39">
        <v>38.843729999999994</v>
      </c>
      <c r="E41" s="292">
        <v>41.448759999999993</v>
      </c>
      <c r="F41" s="28" t="s">
        <v>686</v>
      </c>
    </row>
    <row r="42" spans="1:7" ht="12.75" x14ac:dyDescent="0.2">
      <c r="A42" s="19" t="s">
        <v>64</v>
      </c>
      <c r="B42" s="28" t="s">
        <v>530</v>
      </c>
      <c r="C42" s="29" t="s">
        <v>60</v>
      </c>
      <c r="D42" s="737">
        <v>0</v>
      </c>
      <c r="E42" s="738">
        <v>0</v>
      </c>
      <c r="F42" s="615">
        <v>45901</v>
      </c>
    </row>
    <row r="43" spans="1:7" ht="12.75" x14ac:dyDescent="0.2">
      <c r="A43" s="31" t="s">
        <v>65</v>
      </c>
      <c r="B43" s="32" t="s">
        <v>530</v>
      </c>
      <c r="C43" s="33" t="s">
        <v>60</v>
      </c>
      <c r="D43" s="737">
        <v>0.16791444136914244</v>
      </c>
      <c r="E43" s="738">
        <v>0.16957515509328996</v>
      </c>
      <c r="F43" s="615">
        <v>45901</v>
      </c>
    </row>
    <row r="44" spans="1:7" x14ac:dyDescent="0.2">
      <c r="A44" s="35" t="s">
        <v>93</v>
      </c>
      <c r="B44" s="36"/>
      <c r="C44" s="37"/>
      <c r="D44" s="38"/>
      <c r="E44" s="38"/>
      <c r="F44" s="449"/>
    </row>
    <row r="45" spans="1:7" ht="12.75" x14ac:dyDescent="0.2">
      <c r="A45" s="49" t="s">
        <v>94</v>
      </c>
      <c r="B45" s="28" t="s">
        <v>81</v>
      </c>
      <c r="C45" s="29" t="s">
        <v>415</v>
      </c>
      <c r="D45" s="46">
        <v>2.5916691276331583</v>
      </c>
      <c r="E45" s="297">
        <v>5.4889659896848952</v>
      </c>
      <c r="F45" s="615">
        <v>45901</v>
      </c>
    </row>
    <row r="46" spans="1:7" ht="12.75" x14ac:dyDescent="0.2">
      <c r="A46" s="50" t="s">
        <v>95</v>
      </c>
      <c r="B46" s="28" t="s">
        <v>81</v>
      </c>
      <c r="C46" s="29" t="s">
        <v>415</v>
      </c>
      <c r="D46" s="46">
        <v>3.9735279688658691</v>
      </c>
      <c r="E46" s="297">
        <v>6.2654085503327615</v>
      </c>
      <c r="F46" s="615">
        <v>45901</v>
      </c>
    </row>
    <row r="47" spans="1:7" ht="12.75" x14ac:dyDescent="0.2">
      <c r="A47" s="50" t="s">
        <v>96</v>
      </c>
      <c r="B47" s="28" t="s">
        <v>81</v>
      </c>
      <c r="C47" s="29" t="s">
        <v>415</v>
      </c>
      <c r="D47" s="46">
        <v>-1.3575500430285559</v>
      </c>
      <c r="E47" s="297">
        <v>4.6646307528183097</v>
      </c>
      <c r="F47" s="615">
        <v>45901</v>
      </c>
    </row>
    <row r="48" spans="1:7" ht="12.75" x14ac:dyDescent="0.2">
      <c r="A48" s="49" t="s">
        <v>97</v>
      </c>
      <c r="B48" s="28" t="s">
        <v>81</v>
      </c>
      <c r="C48" s="29" t="s">
        <v>415</v>
      </c>
      <c r="D48" s="46">
        <v>1.8054808605601176</v>
      </c>
      <c r="E48" s="297">
        <v>6.0127658485546371</v>
      </c>
      <c r="F48" s="615">
        <v>45901</v>
      </c>
    </row>
    <row r="49" spans="1:7" ht="12.75" x14ac:dyDescent="0.2">
      <c r="A49" s="299" t="s">
        <v>98</v>
      </c>
      <c r="B49" s="28" t="s">
        <v>81</v>
      </c>
      <c r="C49" s="29" t="s">
        <v>415</v>
      </c>
      <c r="D49" s="46">
        <v>-5.9277953329565296</v>
      </c>
      <c r="E49" s="297">
        <v>3.3797460810322684</v>
      </c>
      <c r="F49" s="615">
        <v>45901</v>
      </c>
    </row>
    <row r="50" spans="1:7" ht="12.75" x14ac:dyDescent="0.2">
      <c r="A50" s="50" t="s">
        <v>99</v>
      </c>
      <c r="B50" s="28" t="s">
        <v>81</v>
      </c>
      <c r="C50" s="29" t="s">
        <v>415</v>
      </c>
      <c r="D50" s="46">
        <v>-5.3012243397045102</v>
      </c>
      <c r="E50" s="297">
        <v>2.5183348023445586</v>
      </c>
      <c r="F50" s="615">
        <v>45901</v>
      </c>
    </row>
    <row r="51" spans="1:7" ht="12.75" x14ac:dyDescent="0.2">
      <c r="A51" s="50" t="s">
        <v>100</v>
      </c>
      <c r="B51" s="28" t="s">
        <v>81</v>
      </c>
      <c r="C51" s="29" t="s">
        <v>415</v>
      </c>
      <c r="D51" s="46">
        <v>-24.448705385546152</v>
      </c>
      <c r="E51" s="297">
        <v>11.035697194706572</v>
      </c>
      <c r="F51" s="615">
        <v>45901</v>
      </c>
    </row>
    <row r="52" spans="1:7" ht="12.75" x14ac:dyDescent="0.2">
      <c r="A52" s="50" t="s">
        <v>101</v>
      </c>
      <c r="B52" s="28" t="s">
        <v>81</v>
      </c>
      <c r="C52" s="29" t="s">
        <v>415</v>
      </c>
      <c r="D52" s="45">
        <v>7.0249662401704436</v>
      </c>
      <c r="E52" s="296">
        <v>5.6799449827720876</v>
      </c>
      <c r="F52" s="615">
        <v>45901</v>
      </c>
    </row>
    <row r="53" spans="1:7" ht="12.75" x14ac:dyDescent="0.2">
      <c r="A53" s="49" t="s">
        <v>102</v>
      </c>
      <c r="B53" s="28" t="s">
        <v>81</v>
      </c>
      <c r="C53" s="29" t="s">
        <v>415</v>
      </c>
      <c r="D53" s="45">
        <v>-0.25797814473525105</v>
      </c>
      <c r="E53" s="296">
        <v>-0.84842409698173049</v>
      </c>
      <c r="F53" s="615">
        <v>45901</v>
      </c>
    </row>
    <row r="54" spans="1:7" ht="12.75" x14ac:dyDescent="0.2">
      <c r="A54" s="51" t="s">
        <v>103</v>
      </c>
      <c r="B54" s="32" t="s">
        <v>81</v>
      </c>
      <c r="C54" s="33" t="s">
        <v>415</v>
      </c>
      <c r="D54" s="48">
        <v>-1.649576858356143</v>
      </c>
      <c r="E54" s="298">
        <v>-0.43437909216888659</v>
      </c>
      <c r="F54" s="616">
        <v>45901</v>
      </c>
    </row>
    <row r="55" spans="1:7" ht="12.75" x14ac:dyDescent="0.2">
      <c r="F55" s="55" t="s">
        <v>571</v>
      </c>
    </row>
    <row r="56" spans="1:7" ht="12.75" x14ac:dyDescent="0.2">
      <c r="A56" s="285" t="s">
        <v>544</v>
      </c>
      <c r="B56" s="287"/>
      <c r="C56" s="287"/>
      <c r="D56" s="288"/>
    </row>
    <row r="57" spans="1:7" ht="12.75" x14ac:dyDescent="0.2">
      <c r="A57" s="285" t="s">
        <v>543</v>
      </c>
    </row>
    <row r="58" spans="1:7" ht="12.75" x14ac:dyDescent="0.2">
      <c r="A58" s="285"/>
    </row>
    <row r="59" spans="1:7" ht="12.75" x14ac:dyDescent="0.2">
      <c r="A59" s="677"/>
      <c r="B59" s="52"/>
      <c r="C59" s="3"/>
      <c r="D59" s="3"/>
      <c r="E59" s="3"/>
      <c r="F59" s="3"/>
      <c r="G59" s="3"/>
    </row>
  </sheetData>
  <mergeCells count="1">
    <mergeCell ref="A1:F2"/>
  </mergeCells>
  <phoneticPr fontId="7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heetViews>
  <sheetFormatPr baseColWidth="10" defaultRowHeight="12.75" x14ac:dyDescent="0.2"/>
  <cols>
    <col min="1" max="1" width="22.5" style="84" customWidth="1"/>
    <col min="2" max="2" width="11" style="84" customWidth="1"/>
    <col min="3" max="3" width="11.625" style="84" customWidth="1"/>
    <col min="4" max="4" width="10.125" style="84" customWidth="1"/>
    <col min="5" max="5" width="9.625" style="84" customWidth="1"/>
    <col min="6" max="6" width="10.1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78" t="s">
        <v>151</v>
      </c>
    </row>
    <row r="3" spans="1:65" s="81" customFormat="1" x14ac:dyDescent="0.2">
      <c r="A3" s="70"/>
      <c r="B3" s="778">
        <f>INDICE!A3</f>
        <v>45930</v>
      </c>
      <c r="C3" s="779"/>
      <c r="D3" s="779" t="s">
        <v>115</v>
      </c>
      <c r="E3" s="779"/>
      <c r="F3" s="779" t="s">
        <v>116</v>
      </c>
      <c r="G3" s="779"/>
      <c r="H3" s="779"/>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592</v>
      </c>
      <c r="B5" s="379">
        <v>37.543178209356299</v>
      </c>
      <c r="C5" s="73">
        <v>-1.6642778531391349</v>
      </c>
      <c r="D5" s="85">
        <v>319.26859655551488</v>
      </c>
      <c r="E5" s="86">
        <v>-0.37333528481535122</v>
      </c>
      <c r="F5" s="85">
        <v>420.55563698546479</v>
      </c>
      <c r="G5" s="73">
        <v>-1.4935562956623203</v>
      </c>
      <c r="H5" s="380">
        <v>8.0798354837158648</v>
      </c>
    </row>
    <row r="6" spans="1:65" x14ac:dyDescent="0.2">
      <c r="A6" s="84" t="s">
        <v>196</v>
      </c>
      <c r="B6" s="379">
        <v>91.977000000000004</v>
      </c>
      <c r="C6" s="86">
        <v>16.347053912515499</v>
      </c>
      <c r="D6" s="85">
        <v>646.59</v>
      </c>
      <c r="E6" s="86">
        <v>6.6450492412184703</v>
      </c>
      <c r="F6" s="85">
        <v>876.89700000000005</v>
      </c>
      <c r="G6" s="86">
        <v>10.917204558132122</v>
      </c>
      <c r="H6" s="380">
        <v>16.84719659674629</v>
      </c>
    </row>
    <row r="7" spans="1:65" x14ac:dyDescent="0.2">
      <c r="A7" s="84" t="s">
        <v>197</v>
      </c>
      <c r="B7" s="379">
        <v>105.369</v>
      </c>
      <c r="C7" s="86">
        <v>12.974439250332376</v>
      </c>
      <c r="D7" s="85">
        <v>822.38199999999995</v>
      </c>
      <c r="E7" s="86">
        <v>-3.8104706652942828</v>
      </c>
      <c r="F7" s="85">
        <v>1130.1690000000001</v>
      </c>
      <c r="G7" s="96">
        <v>2.4692669197886517E-2</v>
      </c>
      <c r="H7" s="380">
        <v>21.713130881446922</v>
      </c>
    </row>
    <row r="8" spans="1:65" x14ac:dyDescent="0.2">
      <c r="A8" s="84" t="s">
        <v>593</v>
      </c>
      <c r="B8" s="379">
        <v>209.76182179064367</v>
      </c>
      <c r="C8" s="86">
        <v>-14.939960033818</v>
      </c>
      <c r="D8" s="85">
        <v>2078.5208794609125</v>
      </c>
      <c r="E8" s="86">
        <v>15.846924518194266</v>
      </c>
      <c r="F8" s="85">
        <v>2777.3808390309628</v>
      </c>
      <c r="G8" s="489">
        <v>12.582270097732689</v>
      </c>
      <c r="H8" s="380">
        <v>53.359837038090895</v>
      </c>
      <c r="J8" s="85"/>
    </row>
    <row r="9" spans="1:65" x14ac:dyDescent="0.2">
      <c r="A9" s="60" t="s">
        <v>198</v>
      </c>
      <c r="B9" s="61">
        <v>444.65100000000001</v>
      </c>
      <c r="C9" s="628">
        <v>-2.7245381258135439</v>
      </c>
      <c r="D9" s="61">
        <v>3866.7614760164274</v>
      </c>
      <c r="E9" s="87">
        <v>8.1332723704943053</v>
      </c>
      <c r="F9" s="61">
        <v>5205.0024760164288</v>
      </c>
      <c r="G9" s="87">
        <v>8.1134814231098176</v>
      </c>
      <c r="H9" s="87">
        <v>100</v>
      </c>
    </row>
    <row r="10" spans="1:65" x14ac:dyDescent="0.2">
      <c r="H10" s="79" t="s">
        <v>220</v>
      </c>
    </row>
    <row r="11" spans="1:65" x14ac:dyDescent="0.2">
      <c r="A11" s="80" t="s">
        <v>475</v>
      </c>
    </row>
    <row r="12" spans="1:65" x14ac:dyDescent="0.2">
      <c r="A12" s="80" t="s">
        <v>595</v>
      </c>
    </row>
    <row r="13" spans="1:65" x14ac:dyDescent="0.2">
      <c r="A13" s="80" t="s">
        <v>594</v>
      </c>
    </row>
    <row r="14" spans="1:65" x14ac:dyDescent="0.2">
      <c r="A14" s="133" t="s">
        <v>527</v>
      </c>
    </row>
  </sheetData>
  <mergeCells count="3">
    <mergeCell ref="B3:C3"/>
    <mergeCell ref="D3:E3"/>
    <mergeCell ref="F3:H3"/>
  </mergeCells>
  <conditionalFormatting sqref="C9">
    <cfRule type="cellIs" dxfId="161" priority="9" operator="between">
      <formula>0</formula>
      <formula>0.5</formula>
    </cfRule>
    <cfRule type="cellIs" dxfId="160" priority="10" operator="between">
      <formula>0</formula>
      <formula>0.49</formula>
    </cfRule>
  </conditionalFormatting>
  <conditionalFormatting sqref="G7">
    <cfRule type="cellIs" dxfId="159" priority="1" operator="between">
      <formula>0</formula>
      <formula>0.5</formula>
    </cfRule>
    <cfRule type="cellIs" dxfId="158"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4"/>
  <sheetViews>
    <sheetView topLeftCell="A15" zoomScaleNormal="100" zoomScaleSheetLayoutView="70" workbookViewId="0"/>
  </sheetViews>
  <sheetFormatPr baseColWidth="10" defaultRowHeight="14.25" x14ac:dyDescent="0.2"/>
  <cols>
    <col min="1" max="1" width="8.5" customWidth="1"/>
    <col min="2" max="2" width="24.125" bestFit="1" customWidth="1"/>
    <col min="3" max="3" width="6.625" customWidth="1"/>
    <col min="4" max="4" width="9.625" customWidth="1"/>
    <col min="5" max="5" width="6.625" customWidth="1"/>
    <col min="6" max="6" width="9.125" customWidth="1"/>
    <col min="7" max="7" width="7.5" customWidth="1"/>
    <col min="8" max="8" width="9.125" customWidth="1"/>
    <col min="9" max="9" width="11.625" customWidth="1"/>
    <col min="10" max="82" width="11" style="1"/>
  </cols>
  <sheetData>
    <row r="1" spans="1:9" ht="15" x14ac:dyDescent="0.25">
      <c r="A1" s="275" t="s">
        <v>243</v>
      </c>
      <c r="B1" s="275"/>
      <c r="C1" s="1"/>
      <c r="D1" s="1"/>
      <c r="E1" s="1"/>
      <c r="F1" s="1"/>
      <c r="G1" s="1"/>
      <c r="H1" s="1"/>
      <c r="I1" s="1"/>
    </row>
    <row r="2" spans="1:9" x14ac:dyDescent="0.2">
      <c r="A2" s="381"/>
      <c r="B2" s="381"/>
      <c r="C2" s="381"/>
      <c r="D2" s="381"/>
      <c r="E2" s="381"/>
      <c r="F2" s="1"/>
      <c r="G2" s="1"/>
      <c r="H2" s="382"/>
      <c r="I2" s="385" t="s">
        <v>151</v>
      </c>
    </row>
    <row r="3" spans="1:9" ht="14.85" customHeight="1" x14ac:dyDescent="0.2">
      <c r="A3" s="797" t="s">
        <v>447</v>
      </c>
      <c r="B3" s="797" t="s">
        <v>448</v>
      </c>
      <c r="C3" s="778">
        <f>INDICE!A3</f>
        <v>45930</v>
      </c>
      <c r="D3" s="779"/>
      <c r="E3" s="779" t="s">
        <v>115</v>
      </c>
      <c r="F3" s="779"/>
      <c r="G3" s="779" t="s">
        <v>116</v>
      </c>
      <c r="H3" s="779"/>
      <c r="I3" s="779"/>
    </row>
    <row r="4" spans="1:9" x14ac:dyDescent="0.2">
      <c r="A4" s="798"/>
      <c r="B4" s="798"/>
      <c r="C4" s="82" t="s">
        <v>47</v>
      </c>
      <c r="D4" s="82" t="s">
        <v>445</v>
      </c>
      <c r="E4" s="82" t="s">
        <v>47</v>
      </c>
      <c r="F4" s="82" t="s">
        <v>445</v>
      </c>
      <c r="G4" s="82" t="s">
        <v>47</v>
      </c>
      <c r="H4" s="83" t="s">
        <v>445</v>
      </c>
      <c r="I4" s="83" t="s">
        <v>106</v>
      </c>
    </row>
    <row r="5" spans="1:9" x14ac:dyDescent="0.2">
      <c r="A5" s="386"/>
      <c r="B5" s="390" t="s">
        <v>200</v>
      </c>
      <c r="C5" s="388">
        <v>548.62369999999999</v>
      </c>
      <c r="D5" s="142">
        <v>265.86128201164593</v>
      </c>
      <c r="E5" s="141">
        <v>2333.7289999999998</v>
      </c>
      <c r="F5" s="519">
        <v>80.804254621351845</v>
      </c>
      <c r="G5" s="520">
        <v>2670.5217400000001</v>
      </c>
      <c r="H5" s="519">
        <v>35.492019293297638</v>
      </c>
      <c r="I5" s="391">
        <v>4.3726323222764885</v>
      </c>
    </row>
    <row r="6" spans="1:9" x14ac:dyDescent="0.2">
      <c r="A6" s="11"/>
      <c r="B6" s="11" t="s">
        <v>231</v>
      </c>
      <c r="C6" s="388">
        <v>732.85910000000001</v>
      </c>
      <c r="D6" s="142">
        <v>-3.5621376165485654</v>
      </c>
      <c r="E6" s="144">
        <v>6765.3002299999998</v>
      </c>
      <c r="F6" s="142">
        <v>-14.932770151985419</v>
      </c>
      <c r="G6" s="520">
        <v>9066.5558700000001</v>
      </c>
      <c r="H6" s="521">
        <v>-12.733600300489872</v>
      </c>
      <c r="I6" s="391">
        <v>14.845307063063876</v>
      </c>
    </row>
    <row r="7" spans="1:9" x14ac:dyDescent="0.2">
      <c r="A7" s="11"/>
      <c r="B7" s="253" t="s">
        <v>201</v>
      </c>
      <c r="C7" s="388">
        <v>347.45332999999999</v>
      </c>
      <c r="D7" s="142">
        <v>-31.223232717783361</v>
      </c>
      <c r="E7" s="144">
        <v>5664.3935300000012</v>
      </c>
      <c r="F7" s="142">
        <v>-0.99870250894782076</v>
      </c>
      <c r="G7" s="520">
        <v>8399.0083599999998</v>
      </c>
      <c r="H7" s="522">
        <v>20.082223371894234</v>
      </c>
      <c r="I7" s="391">
        <v>13.752284761406377</v>
      </c>
    </row>
    <row r="8" spans="1:9" x14ac:dyDescent="0.2">
      <c r="A8" s="486" t="s">
        <v>300</v>
      </c>
      <c r="B8" s="228"/>
      <c r="C8" s="146">
        <v>1628.93613</v>
      </c>
      <c r="D8" s="147">
        <v>15.113238696977296</v>
      </c>
      <c r="E8" s="146">
        <v>14763.422759999999</v>
      </c>
      <c r="F8" s="523">
        <v>-1.3481123773156187</v>
      </c>
      <c r="G8" s="524">
        <v>20136.08597</v>
      </c>
      <c r="H8" s="523">
        <v>4.0362374461919686</v>
      </c>
      <c r="I8" s="525">
        <v>32.970224146746737</v>
      </c>
    </row>
    <row r="9" spans="1:9" x14ac:dyDescent="0.2">
      <c r="A9" s="386"/>
      <c r="B9" s="11" t="s">
        <v>202</v>
      </c>
      <c r="C9" s="388">
        <v>604.61851999999999</v>
      </c>
      <c r="D9" s="696">
        <v>-11.727460824603195</v>
      </c>
      <c r="E9" s="144">
        <v>6664.4032100000013</v>
      </c>
      <c r="F9" s="519">
        <v>-1.8896595412213482</v>
      </c>
      <c r="G9" s="520">
        <v>9004.2005700000009</v>
      </c>
      <c r="H9" s="526">
        <v>-7.1049854169605769E-2</v>
      </c>
      <c r="I9" s="391">
        <v>14.743208362214039</v>
      </c>
    </row>
    <row r="10" spans="1:9" x14ac:dyDescent="0.2">
      <c r="A10" s="386"/>
      <c r="B10" s="11" t="s">
        <v>203</v>
      </c>
      <c r="C10" s="388">
        <v>0</v>
      </c>
      <c r="D10" s="142" t="s">
        <v>142</v>
      </c>
      <c r="E10" s="144">
        <v>0</v>
      </c>
      <c r="F10" s="519" t="s">
        <v>142</v>
      </c>
      <c r="G10" s="144">
        <v>0</v>
      </c>
      <c r="H10" s="519">
        <v>-100</v>
      </c>
      <c r="I10" s="471">
        <v>0</v>
      </c>
    </row>
    <row r="11" spans="1:9" x14ac:dyDescent="0.2">
      <c r="A11" s="11"/>
      <c r="B11" s="11" t="s">
        <v>678</v>
      </c>
      <c r="C11" s="388">
        <v>272.3897</v>
      </c>
      <c r="D11" s="142">
        <v>88.493242635406816</v>
      </c>
      <c r="E11" s="144">
        <v>1522.3209999999999</v>
      </c>
      <c r="F11" s="527">
        <v>16.446186379957151</v>
      </c>
      <c r="G11" s="144">
        <v>2196.01901</v>
      </c>
      <c r="H11" s="527">
        <v>52.596030348697319</v>
      </c>
      <c r="I11" s="496">
        <v>3.595695762229449</v>
      </c>
    </row>
    <row r="12" spans="1:9" x14ac:dyDescent="0.2">
      <c r="A12" s="632"/>
      <c r="B12" s="11" t="s">
        <v>204</v>
      </c>
      <c r="C12" s="388">
        <v>0</v>
      </c>
      <c r="D12" s="142">
        <v>-100</v>
      </c>
      <c r="E12" s="144">
        <v>744.99425999999994</v>
      </c>
      <c r="F12" s="142">
        <v>-69.105458281509939</v>
      </c>
      <c r="G12" s="144">
        <v>1339.8936600000002</v>
      </c>
      <c r="H12" s="521">
        <v>-53.293249184002292</v>
      </c>
      <c r="I12" s="496">
        <v>2.1939017527448943</v>
      </c>
    </row>
    <row r="13" spans="1:9" x14ac:dyDescent="0.2">
      <c r="A13" s="486" t="s">
        <v>580</v>
      </c>
      <c r="B13" s="228"/>
      <c r="C13" s="146">
        <v>877.00821999999994</v>
      </c>
      <c r="D13" s="147">
        <v>-28.210112836109623</v>
      </c>
      <c r="E13" s="146">
        <v>8931.7184700000016</v>
      </c>
      <c r="F13" s="523">
        <v>-15.029006098831182</v>
      </c>
      <c r="G13" s="524">
        <v>12540.113240000001</v>
      </c>
      <c r="H13" s="523">
        <v>-6.5693333745477531</v>
      </c>
      <c r="I13" s="525">
        <v>20.53280587718838</v>
      </c>
    </row>
    <row r="14" spans="1:9" x14ac:dyDescent="0.2">
      <c r="A14" s="387"/>
      <c r="B14" s="389" t="s">
        <v>628</v>
      </c>
      <c r="C14" s="388">
        <v>37.291120000000006</v>
      </c>
      <c r="D14" s="142">
        <v>-14.00454662224892</v>
      </c>
      <c r="E14" s="144">
        <v>322.61414000000002</v>
      </c>
      <c r="F14" s="527">
        <v>75.894684593107925</v>
      </c>
      <c r="G14" s="144">
        <v>364.18573000000004</v>
      </c>
      <c r="H14" s="527">
        <v>24.42086854088781</v>
      </c>
      <c r="I14" s="471">
        <v>0.59630680793853352</v>
      </c>
    </row>
    <row r="15" spans="1:9" x14ac:dyDescent="0.2">
      <c r="A15" s="387"/>
      <c r="B15" s="389" t="s">
        <v>529</v>
      </c>
      <c r="C15" s="388">
        <v>0</v>
      </c>
      <c r="D15" s="142">
        <v>-100</v>
      </c>
      <c r="E15" s="144">
        <v>0</v>
      </c>
      <c r="F15" s="527">
        <v>-100</v>
      </c>
      <c r="G15" s="144">
        <v>85.16104</v>
      </c>
      <c r="H15" s="527">
        <v>-81.000958819657257</v>
      </c>
      <c r="I15" s="470">
        <v>0.13944013655649212</v>
      </c>
    </row>
    <row r="16" spans="1:9" x14ac:dyDescent="0.2">
      <c r="A16" s="387"/>
      <c r="B16" s="389" t="s">
        <v>206</v>
      </c>
      <c r="C16" s="388">
        <v>27.21377</v>
      </c>
      <c r="D16" s="142">
        <v>-5.6904350911896673</v>
      </c>
      <c r="E16" s="144">
        <v>356.20193000000006</v>
      </c>
      <c r="F16" s="527">
        <v>0.20246583373234547</v>
      </c>
      <c r="G16" s="144">
        <v>558.23673999999994</v>
      </c>
      <c r="H16" s="527">
        <v>17.014815234510696</v>
      </c>
      <c r="I16" s="470">
        <v>0.91404012041716465</v>
      </c>
    </row>
    <row r="17" spans="1:9" x14ac:dyDescent="0.2">
      <c r="A17" s="387"/>
      <c r="B17" s="389" t="s">
        <v>558</v>
      </c>
      <c r="C17" s="388">
        <v>219.28264999999999</v>
      </c>
      <c r="D17" s="142">
        <v>-29.809662866069736</v>
      </c>
      <c r="E17" s="144">
        <v>1847.64086</v>
      </c>
      <c r="F17" s="527">
        <v>-1.469853193541228</v>
      </c>
      <c r="G17" s="520">
        <v>2536.8371999999999</v>
      </c>
      <c r="H17" s="527">
        <v>7.1575804132602947</v>
      </c>
      <c r="I17" s="391">
        <v>4.1537412599656962</v>
      </c>
    </row>
    <row r="18" spans="1:9" x14ac:dyDescent="0.2">
      <c r="A18" s="387"/>
      <c r="B18" s="389" t="s">
        <v>207</v>
      </c>
      <c r="C18" s="388">
        <v>55.186300000000003</v>
      </c>
      <c r="D18" s="73">
        <v>4.0935716636754398</v>
      </c>
      <c r="E18" s="144">
        <v>294.80969000000005</v>
      </c>
      <c r="F18" s="73">
        <v>-68.851807158113914</v>
      </c>
      <c r="G18" s="520">
        <v>531.32344000000001</v>
      </c>
      <c r="H18" s="527">
        <v>-55.101427805406352</v>
      </c>
      <c r="I18" s="391">
        <v>0.86997308897666292</v>
      </c>
    </row>
    <row r="19" spans="1:9" x14ac:dyDescent="0.2">
      <c r="A19" s="387"/>
      <c r="B19" s="389" t="s">
        <v>208</v>
      </c>
      <c r="C19" s="388">
        <v>54.346530000000001</v>
      </c>
      <c r="D19" s="142" t="s">
        <v>142</v>
      </c>
      <c r="E19" s="144">
        <v>258.30430999999999</v>
      </c>
      <c r="F19" s="73">
        <v>45.197461880540509</v>
      </c>
      <c r="G19" s="520">
        <v>319.97460000000001</v>
      </c>
      <c r="H19" s="527">
        <v>79.863432345519897</v>
      </c>
      <c r="I19" s="391">
        <v>0.52391682767858339</v>
      </c>
    </row>
    <row r="20" spans="1:9" x14ac:dyDescent="0.2">
      <c r="A20" s="486" t="s">
        <v>438</v>
      </c>
      <c r="B20" s="228"/>
      <c r="C20" s="146">
        <v>393.32037000000003</v>
      </c>
      <c r="D20" s="147">
        <v>-24.620513262681641</v>
      </c>
      <c r="E20" s="146">
        <v>3079.5709299999994</v>
      </c>
      <c r="F20" s="523">
        <v>-17.046986586169638</v>
      </c>
      <c r="G20" s="524">
        <v>4395.71875</v>
      </c>
      <c r="H20" s="523">
        <v>-11.138044111592677</v>
      </c>
      <c r="I20" s="525">
        <v>7.1974182415331338</v>
      </c>
    </row>
    <row r="21" spans="1:9" x14ac:dyDescent="0.2">
      <c r="A21" s="387"/>
      <c r="B21" s="389" t="s">
        <v>210</v>
      </c>
      <c r="C21" s="388">
        <v>298.00124</v>
      </c>
      <c r="D21" s="142">
        <v>8.9277547349016562</v>
      </c>
      <c r="E21" s="144">
        <v>2723.7682899999995</v>
      </c>
      <c r="F21" s="527">
        <v>-3.3098480758446494</v>
      </c>
      <c r="G21" s="144">
        <v>3421.0459099999998</v>
      </c>
      <c r="H21" s="527">
        <v>-7.7938676532337103</v>
      </c>
      <c r="I21" s="471">
        <v>5.6015181220946664</v>
      </c>
    </row>
    <row r="22" spans="1:9" x14ac:dyDescent="0.2">
      <c r="A22" s="632"/>
      <c r="B22" s="389" t="s">
        <v>211</v>
      </c>
      <c r="C22" s="388">
        <v>290.12488000000002</v>
      </c>
      <c r="D22" s="142">
        <v>104.10355780876444</v>
      </c>
      <c r="E22" s="144">
        <v>1923.0964700000002</v>
      </c>
      <c r="F22" s="527">
        <v>35.039486991975075</v>
      </c>
      <c r="G22" s="144">
        <v>2413.5224800000001</v>
      </c>
      <c r="H22" s="527">
        <v>7.1961802183961403</v>
      </c>
      <c r="I22" s="471">
        <v>3.9518294303752457</v>
      </c>
    </row>
    <row r="23" spans="1:9" x14ac:dyDescent="0.2">
      <c r="A23" s="486" t="s">
        <v>337</v>
      </c>
      <c r="B23" s="228"/>
      <c r="C23" s="146">
        <v>588.12612000000001</v>
      </c>
      <c r="D23" s="147">
        <v>41.470712413038235</v>
      </c>
      <c r="E23" s="146">
        <v>4646.8647599999995</v>
      </c>
      <c r="F23" s="523">
        <v>9.5672787074448031</v>
      </c>
      <c r="G23" s="524">
        <v>5834.5683899999995</v>
      </c>
      <c r="H23" s="523">
        <v>-2.1327288670639639</v>
      </c>
      <c r="I23" s="525">
        <v>9.5533475524699121</v>
      </c>
    </row>
    <row r="24" spans="1:9" x14ac:dyDescent="0.2">
      <c r="A24" s="387"/>
      <c r="B24" s="389" t="s">
        <v>212</v>
      </c>
      <c r="C24" s="388">
        <v>267.42223999999999</v>
      </c>
      <c r="D24" s="142">
        <v>103.27205831492201</v>
      </c>
      <c r="E24" s="144">
        <v>1285.7443800000001</v>
      </c>
      <c r="F24" s="527">
        <v>-62.163036939089992</v>
      </c>
      <c r="G24" s="144">
        <v>1942.84674</v>
      </c>
      <c r="H24" s="527">
        <v>-60.108593426007538</v>
      </c>
      <c r="I24" s="471">
        <v>3.1811590691463554</v>
      </c>
    </row>
    <row r="25" spans="1:9" x14ac:dyDescent="0.2">
      <c r="A25" s="632"/>
      <c r="B25" s="389" t="s">
        <v>213</v>
      </c>
      <c r="C25" s="388">
        <v>456.87554999999998</v>
      </c>
      <c r="D25" s="142">
        <v>176.35710151758352</v>
      </c>
      <c r="E25" s="144">
        <v>2858.5777400000006</v>
      </c>
      <c r="F25" s="527">
        <v>38.823307755298281</v>
      </c>
      <c r="G25" s="144">
        <v>3363.4834799999999</v>
      </c>
      <c r="H25" s="527">
        <v>21.683186833738528</v>
      </c>
      <c r="I25" s="471">
        <v>5.5072671230495223</v>
      </c>
    </row>
    <row r="26" spans="1:9" x14ac:dyDescent="0.2">
      <c r="A26" s="632"/>
      <c r="B26" s="389" t="s">
        <v>214</v>
      </c>
      <c r="C26" s="388">
        <v>0</v>
      </c>
      <c r="D26" s="142" t="s">
        <v>142</v>
      </c>
      <c r="E26" s="144">
        <v>77.219679999999997</v>
      </c>
      <c r="F26" s="527" t="s">
        <v>142</v>
      </c>
      <c r="G26" s="144">
        <v>77.219679999999997</v>
      </c>
      <c r="H26" s="527" t="s">
        <v>142</v>
      </c>
      <c r="I26" s="471">
        <v>0.12643719151443691</v>
      </c>
    </row>
    <row r="27" spans="1:9" x14ac:dyDescent="0.2">
      <c r="A27" s="387"/>
      <c r="B27" s="389" t="s">
        <v>672</v>
      </c>
      <c r="C27" s="388">
        <v>0</v>
      </c>
      <c r="D27" s="142" t="s">
        <v>142</v>
      </c>
      <c r="E27" s="144">
        <v>68.596040000000002</v>
      </c>
      <c r="F27" s="142" t="s">
        <v>142</v>
      </c>
      <c r="G27" s="144">
        <v>68.596040000000002</v>
      </c>
      <c r="H27" s="142" t="s">
        <v>142</v>
      </c>
      <c r="I27" s="496">
        <v>0.11231710163279587</v>
      </c>
    </row>
    <row r="28" spans="1:9" x14ac:dyDescent="0.2">
      <c r="A28" s="387"/>
      <c r="B28" s="389" t="s">
        <v>215</v>
      </c>
      <c r="C28" s="388">
        <v>0</v>
      </c>
      <c r="D28" s="142" t="s">
        <v>142</v>
      </c>
      <c r="E28" s="144">
        <v>71.214129999999997</v>
      </c>
      <c r="F28" s="142" t="s">
        <v>142</v>
      </c>
      <c r="G28" s="144">
        <v>71.214129999999997</v>
      </c>
      <c r="H28" s="142">
        <v>-8.8692430737731129</v>
      </c>
      <c r="I28" s="496">
        <v>0.11660388379418313</v>
      </c>
    </row>
    <row r="29" spans="1:9" x14ac:dyDescent="0.2">
      <c r="A29" s="387"/>
      <c r="B29" s="389" t="s">
        <v>600</v>
      </c>
      <c r="C29" s="388">
        <v>0</v>
      </c>
      <c r="D29" s="142">
        <v>-100</v>
      </c>
      <c r="E29" s="144">
        <v>289.26580000000001</v>
      </c>
      <c r="F29" s="142">
        <v>14.905561526610898</v>
      </c>
      <c r="G29" s="144">
        <v>289.26580000000001</v>
      </c>
      <c r="H29" s="142">
        <v>-24.818810234094798</v>
      </c>
      <c r="I29" s="471">
        <v>0.47363515820289342</v>
      </c>
    </row>
    <row r="30" spans="1:9" x14ac:dyDescent="0.2">
      <c r="A30" s="387"/>
      <c r="B30" s="389" t="s">
        <v>632</v>
      </c>
      <c r="C30" s="388">
        <v>0</v>
      </c>
      <c r="D30" s="142" t="s">
        <v>142</v>
      </c>
      <c r="E30" s="144">
        <v>124.07404</v>
      </c>
      <c r="F30" s="142">
        <v>-51.204419531424293</v>
      </c>
      <c r="G30" s="144">
        <v>124.07404</v>
      </c>
      <c r="H30" s="142">
        <v>-51.204419531424293</v>
      </c>
      <c r="I30" s="471">
        <v>0.2031551174189003</v>
      </c>
    </row>
    <row r="31" spans="1:9" x14ac:dyDescent="0.2">
      <c r="A31" s="387"/>
      <c r="B31" s="389" t="s">
        <v>541</v>
      </c>
      <c r="C31" s="388">
        <v>140.4068</v>
      </c>
      <c r="D31" s="142">
        <v>-49.334385664432915</v>
      </c>
      <c r="E31" s="144">
        <v>830.75014999999996</v>
      </c>
      <c r="F31" s="142">
        <v>17.380565031717815</v>
      </c>
      <c r="G31" s="144">
        <v>1247.5620200000001</v>
      </c>
      <c r="H31" s="142">
        <v>76.273859017312546</v>
      </c>
      <c r="I31" s="471">
        <v>2.0427206904881992</v>
      </c>
    </row>
    <row r="32" spans="1:9" x14ac:dyDescent="0.2">
      <c r="A32" s="387"/>
      <c r="B32" s="389" t="s">
        <v>216</v>
      </c>
      <c r="C32" s="388">
        <v>169.96372000000002</v>
      </c>
      <c r="D32" s="142" t="s">
        <v>142</v>
      </c>
      <c r="E32" s="144">
        <v>3524.3453300000001</v>
      </c>
      <c r="F32" s="73">
        <v>21.773253034022471</v>
      </c>
      <c r="G32" s="144">
        <v>4502.8946699999997</v>
      </c>
      <c r="H32" s="527">
        <v>11.282606350119403</v>
      </c>
      <c r="I32" s="471">
        <v>7.3729048833163668</v>
      </c>
    </row>
    <row r="33" spans="1:9" x14ac:dyDescent="0.2">
      <c r="A33" s="632"/>
      <c r="B33" s="389" t="s">
        <v>217</v>
      </c>
      <c r="C33" s="388">
        <v>498.19841999999994</v>
      </c>
      <c r="D33" s="142">
        <v>24.358562267680323</v>
      </c>
      <c r="E33" s="144">
        <v>4297.9621999999999</v>
      </c>
      <c r="F33" s="73">
        <v>-25.777083768027488</v>
      </c>
      <c r="G33" s="144">
        <v>5897.4704599999995</v>
      </c>
      <c r="H33" s="527">
        <v>-17.972334552391786</v>
      </c>
      <c r="I33" s="471">
        <v>9.6563415181434884</v>
      </c>
    </row>
    <row r="34" spans="1:9" x14ac:dyDescent="0.2">
      <c r="A34" s="632"/>
      <c r="B34" s="389" t="s">
        <v>660</v>
      </c>
      <c r="C34" s="388">
        <v>133.74883</v>
      </c>
      <c r="D34" s="142" t="s">
        <v>142</v>
      </c>
      <c r="E34" s="144">
        <v>536.72676000000001</v>
      </c>
      <c r="F34" s="73">
        <v>290.72037688987092</v>
      </c>
      <c r="G34" s="144">
        <v>536.72676000000001</v>
      </c>
      <c r="H34" s="73">
        <v>290.72037688987092</v>
      </c>
      <c r="I34" s="471">
        <v>0.878820323330053</v>
      </c>
    </row>
    <row r="35" spans="1:9" x14ac:dyDescent="0.2">
      <c r="A35" s="632"/>
      <c r="B35" s="389" t="s">
        <v>218</v>
      </c>
      <c r="C35" s="388">
        <v>0</v>
      </c>
      <c r="D35" s="142" t="s">
        <v>142</v>
      </c>
      <c r="E35" s="144">
        <v>22.978919999999999</v>
      </c>
      <c r="F35" s="73" t="s">
        <v>142</v>
      </c>
      <c r="G35" s="144">
        <v>45.708739999999999</v>
      </c>
      <c r="H35" s="73" t="s">
        <v>142</v>
      </c>
      <c r="I35" s="471">
        <v>7.4842122024639357E-2</v>
      </c>
    </row>
    <row r="36" spans="1:9" x14ac:dyDescent="0.2">
      <c r="A36" s="486" t="s">
        <v>439</v>
      </c>
      <c r="B36" s="228"/>
      <c r="C36" s="146">
        <v>1666.61556</v>
      </c>
      <c r="D36" s="147">
        <v>52.038572736217084</v>
      </c>
      <c r="E36" s="146">
        <v>13987.455170000001</v>
      </c>
      <c r="F36" s="523">
        <v>-9.718690541620143</v>
      </c>
      <c r="G36" s="524">
        <v>18167.062559999998</v>
      </c>
      <c r="H36" s="523">
        <v>-11.088412145675361</v>
      </c>
      <c r="I36" s="525">
        <v>29.746204182061831</v>
      </c>
    </row>
    <row r="37" spans="1:9" x14ac:dyDescent="0.2">
      <c r="A37" s="150" t="s">
        <v>186</v>
      </c>
      <c r="B37" s="150"/>
      <c r="C37" s="150">
        <v>5154.0064000000002</v>
      </c>
      <c r="D37" s="665">
        <v>10.354849925833896</v>
      </c>
      <c r="E37" s="150">
        <v>45409.032090000001</v>
      </c>
      <c r="F37" s="659">
        <v>-7.1833822698753753</v>
      </c>
      <c r="G37" s="150">
        <v>61073.548909999998</v>
      </c>
      <c r="H37" s="659">
        <v>-4.7479646920078524</v>
      </c>
      <c r="I37" s="660">
        <v>100</v>
      </c>
    </row>
    <row r="38" spans="1:9" x14ac:dyDescent="0.2">
      <c r="A38" s="151" t="s">
        <v>522</v>
      </c>
      <c r="B38" s="472"/>
      <c r="C38" s="152">
        <v>1853.57061</v>
      </c>
      <c r="D38" s="528">
        <v>4.5725430516826986</v>
      </c>
      <c r="E38" s="152">
        <v>17192.76024</v>
      </c>
      <c r="F38" s="528">
        <v>-6.3368459824861558</v>
      </c>
      <c r="G38" s="152">
        <v>22475.138480000001</v>
      </c>
      <c r="H38" s="528">
        <v>-11.498742785466257</v>
      </c>
      <c r="I38" s="529">
        <v>36.800118678415281</v>
      </c>
    </row>
    <row r="39" spans="1:9" x14ac:dyDescent="0.2">
      <c r="A39" s="151" t="s">
        <v>523</v>
      </c>
      <c r="B39" s="472"/>
      <c r="C39" s="152">
        <v>3300.4357900000014</v>
      </c>
      <c r="D39" s="528">
        <v>13.891672587877846</v>
      </c>
      <c r="E39" s="152">
        <v>28216.271850000008</v>
      </c>
      <c r="F39" s="528">
        <v>-7.6917329102250882</v>
      </c>
      <c r="G39" s="152">
        <v>38598.410429999996</v>
      </c>
      <c r="H39" s="528">
        <v>-0.32062702610026816</v>
      </c>
      <c r="I39" s="529">
        <v>63.199881321584719</v>
      </c>
    </row>
    <row r="40" spans="1:9" x14ac:dyDescent="0.2">
      <c r="A40" s="153" t="s">
        <v>524</v>
      </c>
      <c r="B40" s="473"/>
      <c r="C40" s="154">
        <v>1765.6827300000002</v>
      </c>
      <c r="D40" s="530">
        <v>17.952440111612983</v>
      </c>
      <c r="E40" s="154">
        <v>15672.73869</v>
      </c>
      <c r="F40" s="530">
        <v>-4.6961720193442265</v>
      </c>
      <c r="G40" s="154">
        <v>21545.620750000002</v>
      </c>
      <c r="H40" s="530">
        <v>1.1692032361653604</v>
      </c>
      <c r="I40" s="531">
        <v>35.278154183819154</v>
      </c>
    </row>
    <row r="41" spans="1:9" x14ac:dyDescent="0.2">
      <c r="A41" s="153" t="s">
        <v>525</v>
      </c>
      <c r="B41" s="473"/>
      <c r="C41" s="154">
        <v>3388.3236700000007</v>
      </c>
      <c r="D41" s="530">
        <v>6.7709983318908717</v>
      </c>
      <c r="E41" s="154">
        <v>29736.29340000001</v>
      </c>
      <c r="F41" s="530">
        <v>-8.442751122793311</v>
      </c>
      <c r="G41" s="154">
        <v>39527.928159999996</v>
      </c>
      <c r="H41" s="530">
        <v>-7.690797068203195</v>
      </c>
      <c r="I41" s="531">
        <v>64.721845816180846</v>
      </c>
    </row>
    <row r="42" spans="1:9" x14ac:dyDescent="0.2">
      <c r="A42" s="691" t="s">
        <v>638</v>
      </c>
      <c r="B42" s="692"/>
      <c r="C42" s="704">
        <v>27.21377</v>
      </c>
      <c r="D42" s="698">
        <v>-5.6904350911896673</v>
      </c>
      <c r="E42" s="479">
        <v>356.20193000000006</v>
      </c>
      <c r="F42" s="693">
        <v>0.20246583373234547</v>
      </c>
      <c r="G42" s="479">
        <v>558.23673999999994</v>
      </c>
      <c r="H42" s="693">
        <v>17.014815234510696</v>
      </c>
      <c r="I42" s="694">
        <v>0.91404012041716465</v>
      </c>
    </row>
    <row r="43" spans="1:9" s="1" customFormat="1" x14ac:dyDescent="0.2">
      <c r="A43" s="80"/>
      <c r="B43" s="84"/>
      <c r="C43" s="84"/>
      <c r="D43" s="84"/>
      <c r="E43" s="84"/>
      <c r="F43" s="84"/>
      <c r="G43" s="84"/>
      <c r="H43" s="84"/>
      <c r="I43" s="79" t="s">
        <v>220</v>
      </c>
    </row>
    <row r="44" spans="1:9" s="1" customFormat="1" x14ac:dyDescent="0.2">
      <c r="A44" s="80" t="s">
        <v>475</v>
      </c>
      <c r="B44" s="84"/>
      <c r="C44" s="84"/>
      <c r="D44" s="84"/>
      <c r="E44" s="84"/>
      <c r="F44" s="84"/>
      <c r="G44" s="84"/>
      <c r="H44" s="84"/>
    </row>
    <row r="45" spans="1:9" s="1" customFormat="1" x14ac:dyDescent="0.2">
      <c r="A45" s="133" t="s">
        <v>527</v>
      </c>
      <c r="B45" s="84"/>
      <c r="C45" s="84"/>
      <c r="D45" s="84"/>
      <c r="E45" s="84"/>
      <c r="F45" s="84"/>
      <c r="G45" s="84"/>
    </row>
    <row r="46" spans="1:9" s="1" customFormat="1" x14ac:dyDescent="0.2">
      <c r="B46" s="84"/>
      <c r="C46" s="84"/>
      <c r="D46" s="84"/>
      <c r="E46" s="84"/>
      <c r="F46" s="84"/>
      <c r="G46" s="84"/>
      <c r="H46" s="84"/>
    </row>
    <row r="47" spans="1:9" s="1" customFormat="1" x14ac:dyDescent="0.2"/>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sheetData>
  <mergeCells count="5">
    <mergeCell ref="A3:A4"/>
    <mergeCell ref="C3:D3"/>
    <mergeCell ref="E3:F3"/>
    <mergeCell ref="G3:I3"/>
    <mergeCell ref="B3:B4"/>
  </mergeCells>
  <conditionalFormatting sqref="D9">
    <cfRule type="cellIs" dxfId="157" priority="12" operator="between">
      <formula>-0.5</formula>
      <formula>0.5</formula>
    </cfRule>
    <cfRule type="cellIs" dxfId="156" priority="13" operator="between">
      <formula>0</formula>
      <formula>0.49</formula>
    </cfRule>
  </conditionalFormatting>
  <conditionalFormatting sqref="D17:D19">
    <cfRule type="cellIs" dxfId="155" priority="36" stopIfTrue="1" operator="equal">
      <formula>0</formula>
    </cfRule>
    <cfRule type="cellIs" dxfId="154" priority="37" operator="between">
      <formula>0</formula>
      <formula>0.5</formula>
    </cfRule>
    <cfRule type="cellIs" dxfId="153" priority="38" operator="between">
      <formula>0</formula>
      <formula>0.49</formula>
    </cfRule>
  </conditionalFormatting>
  <conditionalFormatting sqref="F17:F20 F22:F23 F25:F36">
    <cfRule type="cellIs" dxfId="152" priority="47" operator="between">
      <formula>0</formula>
      <formula>0.5</formula>
    </cfRule>
    <cfRule type="cellIs" dxfId="151" priority="48" operator="between">
      <formula>0</formula>
      <formula>0.49</formula>
    </cfRule>
  </conditionalFormatting>
  <conditionalFormatting sqref="F22:F23 F25:F36 F17:F20">
    <cfRule type="cellIs" dxfId="150" priority="46" stopIfTrue="1" operator="equal">
      <formula>0</formula>
    </cfRule>
  </conditionalFormatting>
  <conditionalFormatting sqref="F22:F23">
    <cfRule type="cellIs" dxfId="149" priority="32" operator="between">
      <formula>0</formula>
      <formula>0.5</formula>
    </cfRule>
    <cfRule type="cellIs" dxfId="148" priority="33" operator="between">
      <formula>0</formula>
      <formula>0.49</formula>
    </cfRule>
  </conditionalFormatting>
  <conditionalFormatting sqref="F25:F27">
    <cfRule type="cellIs" dxfId="147" priority="1" operator="between">
      <formula>0</formula>
      <formula>0.5</formula>
    </cfRule>
    <cfRule type="cellIs" dxfId="146" priority="2" operator="between">
      <formula>0</formula>
      <formula>0.49</formula>
    </cfRule>
  </conditionalFormatting>
  <conditionalFormatting sqref="H34:H36">
    <cfRule type="cellIs" dxfId="145" priority="3" stopIfTrue="1" operator="equal">
      <formula>0</formula>
    </cfRule>
    <cfRule type="cellIs" dxfId="144" priority="4" operator="between">
      <formula>0</formula>
      <formula>0.5</formula>
    </cfRule>
    <cfRule type="cellIs" dxfId="143" priority="5" operator="between">
      <formula>0</formula>
      <formula>0.49</formula>
    </cfRule>
  </conditionalFormatting>
  <conditionalFormatting sqref="I36:I38">
    <cfRule type="cellIs" dxfId="142" priority="18" operator="between">
      <formula>0.00001</formula>
      <formula>0.499</formula>
    </cfRule>
  </conditionalFormatting>
  <conditionalFormatting sqref="I36:I42">
    <cfRule type="cellIs" dxfId="141" priority="42" operator="between">
      <formula>0</formula>
      <formula>0.5</formula>
    </cfRule>
    <cfRule type="cellIs" dxfId="140" priority="43"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222</v>
      </c>
      <c r="B1" s="1"/>
      <c r="C1" s="1"/>
      <c r="D1" s="1"/>
      <c r="E1" s="1"/>
      <c r="F1" s="1"/>
      <c r="G1" s="1"/>
      <c r="H1" s="1"/>
    </row>
    <row r="2" spans="1:8" x14ac:dyDescent="0.2">
      <c r="A2" s="1"/>
      <c r="B2" s="1"/>
      <c r="C2" s="1"/>
      <c r="D2" s="1"/>
      <c r="E2" s="1"/>
      <c r="F2" s="1"/>
      <c r="G2" s="55" t="s">
        <v>223</v>
      </c>
      <c r="H2" s="1"/>
    </row>
    <row r="3" spans="1:8" x14ac:dyDescent="0.2">
      <c r="A3" s="70"/>
      <c r="B3" s="778">
        <f>INDICE!A3</f>
        <v>45930</v>
      </c>
      <c r="C3" s="779"/>
      <c r="D3" s="779" t="s">
        <v>115</v>
      </c>
      <c r="E3" s="779"/>
      <c r="F3" s="779" t="s">
        <v>116</v>
      </c>
      <c r="G3" s="779"/>
      <c r="H3" s="1"/>
    </row>
    <row r="4" spans="1:8" x14ac:dyDescent="0.2">
      <c r="A4" s="66"/>
      <c r="B4" s="606" t="s">
        <v>56</v>
      </c>
      <c r="C4" s="606" t="s">
        <v>445</v>
      </c>
      <c r="D4" s="606" t="s">
        <v>56</v>
      </c>
      <c r="E4" s="606" t="s">
        <v>445</v>
      </c>
      <c r="F4" s="606" t="s">
        <v>56</v>
      </c>
      <c r="G4" s="607" t="s">
        <v>445</v>
      </c>
      <c r="H4" s="1"/>
    </row>
    <row r="5" spans="1:8" x14ac:dyDescent="0.2">
      <c r="A5" s="157" t="s">
        <v>8</v>
      </c>
      <c r="B5" s="392">
        <v>59.552544392064689</v>
      </c>
      <c r="C5" s="475">
        <v>-12.636748233705195</v>
      </c>
      <c r="D5" s="392">
        <v>64.258581470775113</v>
      </c>
      <c r="E5" s="475">
        <v>-15.410859855106947</v>
      </c>
      <c r="F5" s="392">
        <v>65.567232629880337</v>
      </c>
      <c r="G5" s="475">
        <v>-15.053357173017387</v>
      </c>
      <c r="H5" s="1"/>
    </row>
    <row r="6" spans="1:8" x14ac:dyDescent="0.2">
      <c r="A6" s="1"/>
      <c r="B6" s="1"/>
      <c r="C6" s="1"/>
      <c r="D6" s="1"/>
      <c r="E6" s="1"/>
      <c r="F6" s="1"/>
      <c r="G6" s="79" t="s">
        <v>220</v>
      </c>
      <c r="H6" s="1"/>
    </row>
    <row r="7" spans="1:8" x14ac:dyDescent="0.2">
      <c r="A7" s="80" t="s">
        <v>125</v>
      </c>
      <c r="B7" s="1"/>
      <c r="C7" s="1"/>
      <c r="D7" s="1"/>
      <c r="E7" s="1"/>
      <c r="F7" s="1"/>
      <c r="G7" s="1"/>
      <c r="H7" s="1"/>
    </row>
    <row r="21" spans="7:7" x14ac:dyDescent="0.2">
      <c r="G21" t="s">
        <v>512</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25" x14ac:dyDescent="0.2"/>
  <cols>
    <col min="1" max="1" width="20" customWidth="1"/>
    <col min="2" max="2" width="12.125" customWidth="1"/>
  </cols>
  <sheetData>
    <row r="1" spans="1:8" x14ac:dyDescent="0.2">
      <c r="A1" s="158" t="s">
        <v>449</v>
      </c>
      <c r="B1" s="158"/>
      <c r="C1" s="15"/>
      <c r="D1" s="15"/>
      <c r="E1" s="15"/>
      <c r="F1" s="15"/>
      <c r="G1" s="15"/>
      <c r="H1" s="1"/>
    </row>
    <row r="2" spans="1:8" x14ac:dyDescent="0.2">
      <c r="A2" s="159" t="s">
        <v>365</v>
      </c>
      <c r="B2" s="159"/>
      <c r="C2" s="160"/>
      <c r="D2" s="160"/>
      <c r="E2" s="160"/>
      <c r="F2" s="160"/>
      <c r="G2" s="160"/>
      <c r="H2" s="161" t="s">
        <v>151</v>
      </c>
    </row>
    <row r="3" spans="1:8" ht="14.1" customHeight="1" x14ac:dyDescent="0.2">
      <c r="A3" s="162"/>
      <c r="B3" s="778">
        <f>INDICE!A3</f>
        <v>45930</v>
      </c>
      <c r="C3" s="779"/>
      <c r="D3" s="779" t="s">
        <v>115</v>
      </c>
      <c r="E3" s="779"/>
      <c r="F3" s="779" t="s">
        <v>116</v>
      </c>
      <c r="G3" s="779"/>
      <c r="H3" s="779"/>
    </row>
    <row r="4" spans="1:8" x14ac:dyDescent="0.2">
      <c r="A4" s="160"/>
      <c r="B4" s="63" t="s">
        <v>47</v>
      </c>
      <c r="C4" s="63" t="s">
        <v>445</v>
      </c>
      <c r="D4" s="63" t="s">
        <v>47</v>
      </c>
      <c r="E4" s="63" t="s">
        <v>445</v>
      </c>
      <c r="F4" s="63" t="s">
        <v>47</v>
      </c>
      <c r="G4" s="64" t="s">
        <v>445</v>
      </c>
      <c r="H4" s="64" t="s">
        <v>106</v>
      </c>
    </row>
    <row r="5" spans="1:8" x14ac:dyDescent="0.2">
      <c r="A5" s="160" t="s">
        <v>224</v>
      </c>
      <c r="B5" s="163"/>
      <c r="C5" s="163"/>
      <c r="D5" s="163"/>
      <c r="E5" s="163"/>
      <c r="F5" s="163"/>
      <c r="G5" s="164"/>
      <c r="H5" s="165"/>
    </row>
    <row r="6" spans="1:8" x14ac:dyDescent="0.2">
      <c r="A6" s="1" t="s">
        <v>406</v>
      </c>
      <c r="B6" s="456">
        <v>90.64</v>
      </c>
      <c r="C6" s="394">
        <v>2.2032789842816318</v>
      </c>
      <c r="D6" s="233">
        <v>628.35599999999999</v>
      </c>
      <c r="E6" s="394">
        <v>-21.944420635245987</v>
      </c>
      <c r="F6" s="233">
        <v>875.96899999999994</v>
      </c>
      <c r="G6" s="394">
        <v>-13.43615295068653</v>
      </c>
      <c r="H6" s="394">
        <v>4.1003388422742297</v>
      </c>
    </row>
    <row r="7" spans="1:8" x14ac:dyDescent="0.2">
      <c r="A7" s="1" t="s">
        <v>48</v>
      </c>
      <c r="B7" s="456">
        <v>215.51100000000002</v>
      </c>
      <c r="C7" s="397">
        <v>160.93763242968367</v>
      </c>
      <c r="D7" s="456">
        <v>1643.8619999999999</v>
      </c>
      <c r="E7" s="397">
        <v>188.06077120552339</v>
      </c>
      <c r="F7" s="233">
        <v>1855.0309999999999</v>
      </c>
      <c r="G7" s="394">
        <v>156.52481749705103</v>
      </c>
      <c r="H7" s="394">
        <v>8.6832475383521643</v>
      </c>
    </row>
    <row r="8" spans="1:8" x14ac:dyDescent="0.2">
      <c r="A8" s="1" t="s">
        <v>49</v>
      </c>
      <c r="B8" s="456">
        <v>360.43500000000006</v>
      </c>
      <c r="C8" s="397">
        <v>82.254190579728501</v>
      </c>
      <c r="D8" s="233">
        <v>1906.3110000000001</v>
      </c>
      <c r="E8" s="394">
        <v>62.657297906107623</v>
      </c>
      <c r="F8" s="233">
        <v>2290.248</v>
      </c>
      <c r="G8" s="394">
        <v>54.225039124473753</v>
      </c>
      <c r="H8" s="394">
        <v>10.720462519610706</v>
      </c>
    </row>
    <row r="9" spans="1:8" x14ac:dyDescent="0.2">
      <c r="A9" s="1" t="s">
        <v>122</v>
      </c>
      <c r="B9" s="456">
        <v>616.28500000000008</v>
      </c>
      <c r="C9" s="394">
        <v>-11.127566699209297</v>
      </c>
      <c r="D9" s="233">
        <v>5880.1059999999998</v>
      </c>
      <c r="E9" s="394">
        <v>-3.0265239115294431</v>
      </c>
      <c r="F9" s="233">
        <v>8091.1910000000007</v>
      </c>
      <c r="G9" s="394">
        <v>0.23479238347531911</v>
      </c>
      <c r="H9" s="394">
        <v>37.874199586469011</v>
      </c>
    </row>
    <row r="10" spans="1:8" x14ac:dyDescent="0.2">
      <c r="A10" s="1" t="s">
        <v>123</v>
      </c>
      <c r="B10" s="456">
        <v>496.12499999999994</v>
      </c>
      <c r="C10" s="394">
        <v>1.7608811584690325</v>
      </c>
      <c r="D10" s="233">
        <v>4495.6689999999999</v>
      </c>
      <c r="E10" s="394">
        <v>-7.1098434656695284</v>
      </c>
      <c r="F10" s="233">
        <v>6017.7479999999996</v>
      </c>
      <c r="G10" s="394">
        <v>-7.3743309639275942</v>
      </c>
      <c r="H10" s="394">
        <v>28.168583440073863</v>
      </c>
    </row>
    <row r="11" spans="1:8" x14ac:dyDescent="0.2">
      <c r="A11" s="1" t="s">
        <v>225</v>
      </c>
      <c r="B11" s="456">
        <v>134.5</v>
      </c>
      <c r="C11" s="394">
        <v>39.38257147890608</v>
      </c>
      <c r="D11" s="233">
        <v>1669.2069999999999</v>
      </c>
      <c r="E11" s="394">
        <v>32.874314416945936</v>
      </c>
      <c r="F11" s="233">
        <v>2233.145</v>
      </c>
      <c r="G11" s="394">
        <v>25.8263686321088</v>
      </c>
      <c r="H11" s="394">
        <v>10.45316807322004</v>
      </c>
    </row>
    <row r="12" spans="1:8" x14ac:dyDescent="0.2">
      <c r="A12" s="168" t="s">
        <v>226</v>
      </c>
      <c r="B12" s="457">
        <v>1913.4960000000005</v>
      </c>
      <c r="C12" s="170">
        <v>16.213996968165787</v>
      </c>
      <c r="D12" s="169">
        <v>16223.511</v>
      </c>
      <c r="E12" s="170">
        <v>10.309405996133345</v>
      </c>
      <c r="F12" s="169">
        <v>21363.331999999999</v>
      </c>
      <c r="G12" s="170">
        <v>9.1974650306980674</v>
      </c>
      <c r="H12" s="170">
        <v>100</v>
      </c>
    </row>
    <row r="13" spans="1:8" x14ac:dyDescent="0.2">
      <c r="A13" s="145" t="s">
        <v>227</v>
      </c>
      <c r="B13" s="458"/>
      <c r="C13" s="172"/>
      <c r="D13" s="171"/>
      <c r="E13" s="172"/>
      <c r="F13" s="171"/>
      <c r="G13" s="172"/>
      <c r="H13" s="172"/>
    </row>
    <row r="14" spans="1:8" x14ac:dyDescent="0.2">
      <c r="A14" s="1" t="s">
        <v>406</v>
      </c>
      <c r="B14" s="456">
        <v>33.956000000000003</v>
      </c>
      <c r="C14" s="699">
        <v>-19.896201934418489</v>
      </c>
      <c r="D14" s="233">
        <v>375.71499999999997</v>
      </c>
      <c r="E14" s="394">
        <v>-9.5739047976625287</v>
      </c>
      <c r="F14" s="233">
        <v>501.28699999999998</v>
      </c>
      <c r="G14" s="394">
        <v>-7.6843322639931797</v>
      </c>
      <c r="H14" s="394">
        <v>2.4747712912371371</v>
      </c>
    </row>
    <row r="15" spans="1:8" x14ac:dyDescent="0.2">
      <c r="A15" s="1" t="s">
        <v>48</v>
      </c>
      <c r="B15" s="456">
        <v>462.358</v>
      </c>
      <c r="C15" s="394">
        <v>59.074504137207327</v>
      </c>
      <c r="D15" s="233">
        <v>3660.6490000000003</v>
      </c>
      <c r="E15" s="394">
        <v>38.103458878308288</v>
      </c>
      <c r="F15" s="233">
        <v>4530.3710000000001</v>
      </c>
      <c r="G15" s="394">
        <v>28.662564191113859</v>
      </c>
      <c r="H15" s="394">
        <v>22.36569488028471</v>
      </c>
    </row>
    <row r="16" spans="1:8" x14ac:dyDescent="0.2">
      <c r="A16" s="1" t="s">
        <v>49</v>
      </c>
      <c r="B16" s="456">
        <v>28.978000000000002</v>
      </c>
      <c r="C16" s="468">
        <v>72.46756338531128</v>
      </c>
      <c r="D16" s="233">
        <v>420.80500000000001</v>
      </c>
      <c r="E16" s="394">
        <v>27.49850778828467</v>
      </c>
      <c r="F16" s="233">
        <v>505.029</v>
      </c>
      <c r="G16" s="394">
        <v>18.934175480242732</v>
      </c>
      <c r="H16" s="394">
        <v>2.4932449284385996</v>
      </c>
    </row>
    <row r="17" spans="1:8" x14ac:dyDescent="0.2">
      <c r="A17" s="1" t="s">
        <v>122</v>
      </c>
      <c r="B17" s="456">
        <v>784.37699999999995</v>
      </c>
      <c r="C17" s="394">
        <v>15.588384824527173</v>
      </c>
      <c r="D17" s="233">
        <v>4953.0889999999999</v>
      </c>
      <c r="E17" s="394">
        <v>-35.04165167764085</v>
      </c>
      <c r="F17" s="233">
        <v>6959.4060000000009</v>
      </c>
      <c r="G17" s="394">
        <v>-31.446324293260602</v>
      </c>
      <c r="H17" s="394">
        <v>34.357440294409159</v>
      </c>
    </row>
    <row r="18" spans="1:8" x14ac:dyDescent="0.2">
      <c r="A18" s="1" t="s">
        <v>123</v>
      </c>
      <c r="B18" s="456">
        <v>290.33500000000004</v>
      </c>
      <c r="C18" s="394">
        <v>32.392304570472291</v>
      </c>
      <c r="D18" s="233">
        <v>2221.9960000000001</v>
      </c>
      <c r="E18" s="394">
        <v>7.0651050487889115</v>
      </c>
      <c r="F18" s="233">
        <v>2872.4639999999999</v>
      </c>
      <c r="G18" s="394">
        <v>2.6953533211324698</v>
      </c>
      <c r="H18" s="394">
        <v>14.180881296168049</v>
      </c>
    </row>
    <row r="19" spans="1:8" x14ac:dyDescent="0.2">
      <c r="A19" s="1" t="s">
        <v>225</v>
      </c>
      <c r="B19" s="456">
        <v>397.84300000000002</v>
      </c>
      <c r="C19" s="394">
        <v>14.369697893099747</v>
      </c>
      <c r="D19" s="233">
        <v>3628.1379999999999</v>
      </c>
      <c r="E19" s="394">
        <v>-10.085371039867239</v>
      </c>
      <c r="F19" s="233">
        <v>4887.335</v>
      </c>
      <c r="G19" s="394">
        <v>-11.388506932508307</v>
      </c>
      <c r="H19" s="394">
        <v>24.127967309462353</v>
      </c>
    </row>
    <row r="20" spans="1:8" x14ac:dyDescent="0.2">
      <c r="A20" s="173" t="s">
        <v>228</v>
      </c>
      <c r="B20" s="459">
        <v>1997.8469999999998</v>
      </c>
      <c r="C20" s="175">
        <v>25.209921295965493</v>
      </c>
      <c r="D20" s="174">
        <v>15260.392000000002</v>
      </c>
      <c r="E20" s="175">
        <v>-10.922978841190252</v>
      </c>
      <c r="F20" s="174">
        <v>20255.892</v>
      </c>
      <c r="G20" s="175">
        <v>-11.750829997976739</v>
      </c>
      <c r="H20" s="175">
        <v>100</v>
      </c>
    </row>
    <row r="21" spans="1:8" x14ac:dyDescent="0.2">
      <c r="A21" s="145" t="s">
        <v>450</v>
      </c>
      <c r="B21" s="460"/>
      <c r="C21" s="396"/>
      <c r="D21" s="395"/>
      <c r="E21" s="396"/>
      <c r="F21" s="395"/>
      <c r="G21" s="396"/>
      <c r="H21" s="396"/>
    </row>
    <row r="22" spans="1:8" x14ac:dyDescent="0.2">
      <c r="A22" s="1" t="s">
        <v>406</v>
      </c>
      <c r="B22" s="456">
        <v>-56.683999999999997</v>
      </c>
      <c r="C22" s="394">
        <v>22.438223604631087</v>
      </c>
      <c r="D22" s="233">
        <v>-252.64100000000002</v>
      </c>
      <c r="E22" s="394">
        <v>-35.13992970781765</v>
      </c>
      <c r="F22" s="233">
        <v>-374.68199999999996</v>
      </c>
      <c r="G22" s="394">
        <v>-20.096818220592059</v>
      </c>
      <c r="H22" s="397" t="s">
        <v>451</v>
      </c>
    </row>
    <row r="23" spans="1:8" x14ac:dyDescent="0.2">
      <c r="A23" s="1" t="s">
        <v>48</v>
      </c>
      <c r="B23" s="456">
        <v>246.84699999999998</v>
      </c>
      <c r="C23" s="394">
        <v>18.639937711473369</v>
      </c>
      <c r="D23" s="233">
        <v>2016.7870000000005</v>
      </c>
      <c r="E23" s="394">
        <v>-3.0387136104369485</v>
      </c>
      <c r="F23" s="233">
        <v>2675.34</v>
      </c>
      <c r="G23" s="394">
        <v>-4.3834013524723288</v>
      </c>
      <c r="H23" s="397" t="s">
        <v>451</v>
      </c>
    </row>
    <row r="24" spans="1:8" x14ac:dyDescent="0.2">
      <c r="A24" s="1" t="s">
        <v>49</v>
      </c>
      <c r="B24" s="456">
        <v>-331.45700000000005</v>
      </c>
      <c r="C24" s="397">
        <v>83.162856495526754</v>
      </c>
      <c r="D24" s="233">
        <v>-1485.5060000000001</v>
      </c>
      <c r="E24" s="394">
        <v>76.439930493281537</v>
      </c>
      <c r="F24" s="233">
        <v>-1785.2190000000001</v>
      </c>
      <c r="G24" s="394">
        <v>68.357326417541003</v>
      </c>
      <c r="H24" s="397" t="s">
        <v>451</v>
      </c>
    </row>
    <row r="25" spans="1:8" x14ac:dyDescent="0.2">
      <c r="A25" s="1" t="s">
        <v>122</v>
      </c>
      <c r="B25" s="456">
        <v>168.09199999999987</v>
      </c>
      <c r="C25" s="394">
        <v>-1231.6278443516771</v>
      </c>
      <c r="D25" s="233">
        <v>-927.01699999999983</v>
      </c>
      <c r="E25" s="394">
        <v>-159.37088510311247</v>
      </c>
      <c r="F25" s="233">
        <v>-1131.7849999999999</v>
      </c>
      <c r="G25" s="394">
        <v>-154.42519538125075</v>
      </c>
      <c r="H25" s="397" t="s">
        <v>451</v>
      </c>
    </row>
    <row r="26" spans="1:8" x14ac:dyDescent="0.2">
      <c r="A26" s="1" t="s">
        <v>123</v>
      </c>
      <c r="B26" s="456">
        <v>-205.78999999999991</v>
      </c>
      <c r="C26" s="394">
        <v>-23.281675806457656</v>
      </c>
      <c r="D26" s="233">
        <v>-2273.6729999999998</v>
      </c>
      <c r="E26" s="394">
        <v>-17.751664013890885</v>
      </c>
      <c r="F26" s="233">
        <v>-3145.2839999999997</v>
      </c>
      <c r="G26" s="394">
        <v>-14.987131646419503</v>
      </c>
      <c r="H26" s="397" t="s">
        <v>451</v>
      </c>
    </row>
    <row r="27" spans="1:8" x14ac:dyDescent="0.2">
      <c r="A27" s="1" t="s">
        <v>225</v>
      </c>
      <c r="B27" s="456">
        <v>263.34300000000002</v>
      </c>
      <c r="C27" s="394">
        <v>4.7672660725652465</v>
      </c>
      <c r="D27" s="233">
        <v>1958.931</v>
      </c>
      <c r="E27" s="394">
        <v>-29.505999218385071</v>
      </c>
      <c r="F27" s="233">
        <v>2654.19</v>
      </c>
      <c r="G27" s="394">
        <v>-29.045272772524566</v>
      </c>
      <c r="H27" s="397" t="s">
        <v>451</v>
      </c>
    </row>
    <row r="28" spans="1:8" x14ac:dyDescent="0.2">
      <c r="A28" s="173" t="s">
        <v>229</v>
      </c>
      <c r="B28" s="459">
        <v>84.350999999999203</v>
      </c>
      <c r="C28" s="175">
        <v>-265.62144119379514</v>
      </c>
      <c r="D28" s="174">
        <v>-963.11899999999878</v>
      </c>
      <c r="E28" s="175">
        <v>-139.72601101136604</v>
      </c>
      <c r="F28" s="174">
        <v>-1107.4399999999987</v>
      </c>
      <c r="G28" s="175">
        <v>-132.67630003396152</v>
      </c>
      <c r="H28" s="393" t="s">
        <v>451</v>
      </c>
    </row>
    <row r="29" spans="1:8" x14ac:dyDescent="0.2">
      <c r="A29" s="80" t="s">
        <v>125</v>
      </c>
      <c r="B29" s="166"/>
      <c r="C29" s="166"/>
      <c r="D29" s="166"/>
      <c r="E29" s="166"/>
      <c r="F29" s="166"/>
      <c r="G29" s="166"/>
      <c r="H29" s="161" t="s">
        <v>220</v>
      </c>
    </row>
    <row r="30" spans="1:8" x14ac:dyDescent="0.2">
      <c r="A30" s="428" t="s">
        <v>527</v>
      </c>
      <c r="B30" s="166"/>
      <c r="C30" s="166"/>
      <c r="D30" s="166"/>
      <c r="E30" s="166"/>
      <c r="F30" s="166"/>
      <c r="G30" s="167"/>
      <c r="H30" s="167"/>
    </row>
    <row r="31" spans="1:8" x14ac:dyDescent="0.2">
      <c r="A31" s="133" t="s">
        <v>452</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zoomScaleNormal="100" workbookViewId="0"/>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22" x14ac:dyDescent="0.2">
      <c r="A1" s="158" t="s">
        <v>453</v>
      </c>
      <c r="B1" s="158"/>
      <c r="C1" s="1"/>
      <c r="D1" s="1"/>
      <c r="E1" s="1"/>
      <c r="F1" s="1"/>
      <c r="G1" s="1"/>
      <c r="H1" s="1"/>
    </row>
    <row r="2" spans="1:22" x14ac:dyDescent="0.2">
      <c r="A2" s="381"/>
      <c r="B2" s="381"/>
      <c r="C2" s="381"/>
      <c r="D2" s="381"/>
      <c r="E2" s="381"/>
      <c r="F2" s="1"/>
      <c r="G2" s="1"/>
      <c r="H2" s="383" t="s">
        <v>151</v>
      </c>
    </row>
    <row r="3" spans="1:22" ht="14.85" customHeight="1" x14ac:dyDescent="0.2">
      <c r="A3" s="799" t="s">
        <v>447</v>
      </c>
      <c r="B3" s="797" t="s">
        <v>448</v>
      </c>
      <c r="C3" s="782">
        <f>INDICE!A3</f>
        <v>45930</v>
      </c>
      <c r="D3" s="780">
        <v>41671</v>
      </c>
      <c r="E3" s="780">
        <v>41671</v>
      </c>
      <c r="F3" s="779" t="s">
        <v>116</v>
      </c>
      <c r="G3" s="779"/>
      <c r="H3" s="779"/>
    </row>
    <row r="4" spans="1:22" x14ac:dyDescent="0.2">
      <c r="A4" s="800"/>
      <c r="B4" s="798"/>
      <c r="C4" s="82" t="s">
        <v>456</v>
      </c>
      <c r="D4" s="82" t="s">
        <v>457</v>
      </c>
      <c r="E4" s="82" t="s">
        <v>230</v>
      </c>
      <c r="F4" s="82" t="s">
        <v>456</v>
      </c>
      <c r="G4" s="82" t="s">
        <v>457</v>
      </c>
      <c r="H4" s="82" t="s">
        <v>230</v>
      </c>
    </row>
    <row r="5" spans="1:22" x14ac:dyDescent="0.2">
      <c r="A5" s="398"/>
      <c r="B5" s="532" t="s">
        <v>200</v>
      </c>
      <c r="C5" s="141">
        <v>0</v>
      </c>
      <c r="D5" s="141">
        <v>0</v>
      </c>
      <c r="E5" s="177">
        <v>0</v>
      </c>
      <c r="F5" s="143">
        <v>59.58</v>
      </c>
      <c r="G5" s="141">
        <v>225.73199999999997</v>
      </c>
      <c r="H5" s="176">
        <v>166.15199999999999</v>
      </c>
      <c r="J5" s="742"/>
      <c r="K5" s="742"/>
      <c r="L5" s="742"/>
      <c r="M5" s="742"/>
      <c r="N5" s="742"/>
      <c r="O5" s="742"/>
      <c r="P5" s="742"/>
      <c r="Q5" s="742"/>
      <c r="R5" s="742"/>
      <c r="S5" s="742"/>
      <c r="T5" s="742"/>
      <c r="U5" s="742"/>
      <c r="V5" s="742"/>
    </row>
    <row r="6" spans="1:22" x14ac:dyDescent="0.2">
      <c r="A6" s="398"/>
      <c r="B6" s="532" t="s">
        <v>231</v>
      </c>
      <c r="C6" s="141">
        <v>286.47500000000002</v>
      </c>
      <c r="D6" s="144">
        <v>69.430000000000007</v>
      </c>
      <c r="E6" s="177">
        <v>-217.04500000000002</v>
      </c>
      <c r="F6" s="143">
        <v>2115.2159999999999</v>
      </c>
      <c r="G6" s="141">
        <v>1564.9170000000004</v>
      </c>
      <c r="H6" s="177">
        <v>-550.29899999999952</v>
      </c>
      <c r="J6" s="742"/>
      <c r="K6" s="742"/>
      <c r="L6" s="742"/>
      <c r="M6" s="742"/>
      <c r="N6" s="742"/>
      <c r="O6" s="742"/>
      <c r="P6" s="742"/>
      <c r="Q6" s="742"/>
      <c r="R6" s="742"/>
      <c r="S6" s="742"/>
      <c r="T6" s="742"/>
      <c r="U6" s="742"/>
      <c r="V6" s="742"/>
    </row>
    <row r="7" spans="1:22" x14ac:dyDescent="0.2">
      <c r="A7" s="398"/>
      <c r="B7" s="648" t="s">
        <v>201</v>
      </c>
      <c r="C7" s="141">
        <v>0</v>
      </c>
      <c r="D7" s="96">
        <v>9.1940000000000008</v>
      </c>
      <c r="E7" s="686">
        <v>9.1940000000000008</v>
      </c>
      <c r="F7" s="143">
        <v>6.8390000000000004</v>
      </c>
      <c r="G7" s="141">
        <v>31.536000000000001</v>
      </c>
      <c r="H7" s="177">
        <v>24.697000000000003</v>
      </c>
      <c r="J7" s="742"/>
      <c r="K7" s="742"/>
      <c r="L7" s="742"/>
      <c r="M7" s="742"/>
      <c r="N7" s="742"/>
      <c r="O7" s="742"/>
      <c r="P7" s="742"/>
      <c r="Q7" s="742"/>
      <c r="R7" s="742"/>
      <c r="S7" s="742"/>
      <c r="T7" s="742"/>
      <c r="U7" s="742"/>
      <c r="V7" s="742"/>
    </row>
    <row r="8" spans="1:22" x14ac:dyDescent="0.2">
      <c r="A8" s="486" t="s">
        <v>300</v>
      </c>
      <c r="B8" s="647"/>
      <c r="C8" s="146">
        <v>286.47500000000002</v>
      </c>
      <c r="D8" s="178">
        <v>78.624000000000009</v>
      </c>
      <c r="E8" s="178">
        <v>-207.851</v>
      </c>
      <c r="F8" s="146">
        <v>2181.6349999999998</v>
      </c>
      <c r="G8" s="178">
        <v>1822.1850000000004</v>
      </c>
      <c r="H8" s="178">
        <v>-359.44999999999936</v>
      </c>
      <c r="J8" s="742"/>
      <c r="K8" s="742"/>
      <c r="L8" s="742"/>
      <c r="M8" s="742"/>
      <c r="N8" s="742"/>
      <c r="O8" s="742"/>
      <c r="P8" s="742"/>
      <c r="Q8" s="742"/>
      <c r="R8" s="742"/>
      <c r="S8" s="742"/>
      <c r="T8" s="742"/>
      <c r="U8" s="742"/>
      <c r="V8" s="742"/>
    </row>
    <row r="9" spans="1:22" x14ac:dyDescent="0.2">
      <c r="A9" s="398"/>
      <c r="B9" s="533" t="s">
        <v>202</v>
      </c>
      <c r="C9" s="144">
        <v>0</v>
      </c>
      <c r="D9" s="144">
        <v>36.476999999999997</v>
      </c>
      <c r="E9" s="179">
        <v>36.476999999999997</v>
      </c>
      <c r="F9" s="144">
        <v>46.165000000000006</v>
      </c>
      <c r="G9" s="143">
        <v>82.758999999999986</v>
      </c>
      <c r="H9" s="744">
        <v>36.59399999999998</v>
      </c>
      <c r="J9" s="742"/>
      <c r="K9" s="742"/>
      <c r="L9" s="742"/>
      <c r="M9" s="742"/>
      <c r="N9" s="742"/>
      <c r="O9" s="742"/>
      <c r="P9" s="742"/>
      <c r="Q9" s="742"/>
      <c r="R9" s="742"/>
      <c r="S9" s="742"/>
      <c r="T9" s="742"/>
      <c r="U9" s="742"/>
      <c r="V9" s="742"/>
    </row>
    <row r="10" spans="1:22" x14ac:dyDescent="0.2">
      <c r="A10" s="398"/>
      <c r="B10" s="533" t="s">
        <v>582</v>
      </c>
      <c r="C10" s="144">
        <v>0</v>
      </c>
      <c r="D10" s="141">
        <v>0</v>
      </c>
      <c r="E10" s="179">
        <v>0</v>
      </c>
      <c r="F10" s="144">
        <v>109.55199999999999</v>
      </c>
      <c r="G10" s="141">
        <v>36.996000000000002</v>
      </c>
      <c r="H10" s="179">
        <v>-72.555999999999983</v>
      </c>
      <c r="J10" s="742"/>
      <c r="K10" s="742"/>
      <c r="L10" s="742"/>
      <c r="M10" s="742"/>
      <c r="N10" s="742"/>
      <c r="O10" s="742"/>
      <c r="P10" s="742"/>
      <c r="Q10" s="742"/>
      <c r="R10" s="742"/>
      <c r="S10" s="742"/>
      <c r="T10" s="742"/>
      <c r="U10" s="742"/>
      <c r="V10" s="742"/>
    </row>
    <row r="11" spans="1:22" x14ac:dyDescent="0.2">
      <c r="A11" s="398"/>
      <c r="B11" s="648" t="s">
        <v>232</v>
      </c>
      <c r="C11" s="144">
        <v>0</v>
      </c>
      <c r="D11" s="144">
        <v>46.256000000000007</v>
      </c>
      <c r="E11" s="179">
        <v>46.256000000000007</v>
      </c>
      <c r="F11" s="144">
        <v>73.672000000000025</v>
      </c>
      <c r="G11" s="141">
        <v>444.67899999999997</v>
      </c>
      <c r="H11" s="177">
        <v>371.00699999999995</v>
      </c>
      <c r="J11" s="742"/>
      <c r="K11" s="742"/>
      <c r="L11" s="742"/>
      <c r="M11" s="742"/>
      <c r="N11" s="742"/>
      <c r="O11" s="742"/>
      <c r="P11" s="742"/>
      <c r="Q11" s="742"/>
      <c r="R11" s="742"/>
      <c r="S11" s="742"/>
      <c r="T11" s="742"/>
      <c r="U11" s="742"/>
      <c r="V11" s="742"/>
    </row>
    <row r="12" spans="1:22" x14ac:dyDescent="0.2">
      <c r="A12" s="632" t="s">
        <v>454</v>
      </c>
      <c r="C12" s="146">
        <v>0</v>
      </c>
      <c r="D12" s="146">
        <v>82.733000000000004</v>
      </c>
      <c r="E12" s="178">
        <v>82.733000000000004</v>
      </c>
      <c r="F12" s="146">
        <v>229.38900000000001</v>
      </c>
      <c r="G12" s="146">
        <v>564.43399999999997</v>
      </c>
      <c r="H12" s="178">
        <v>335.04499999999996</v>
      </c>
      <c r="J12" s="742"/>
      <c r="K12" s="742"/>
      <c r="L12" s="742"/>
      <c r="M12" s="742"/>
      <c r="N12" s="742"/>
      <c r="O12" s="742"/>
      <c r="P12" s="742"/>
      <c r="Q12" s="742"/>
      <c r="R12" s="742"/>
      <c r="S12" s="742"/>
      <c r="T12" s="742"/>
      <c r="U12" s="742"/>
      <c r="V12" s="742"/>
    </row>
    <row r="13" spans="1:22" x14ac:dyDescent="0.2">
      <c r="A13" s="650"/>
      <c r="B13" s="649" t="s">
        <v>266</v>
      </c>
      <c r="C13" s="144">
        <v>10.188000000000001</v>
      </c>
      <c r="D13" s="141">
        <v>18.815000000000001</v>
      </c>
      <c r="E13" s="179">
        <v>8.6270000000000007</v>
      </c>
      <c r="F13" s="144">
        <v>256.63</v>
      </c>
      <c r="G13" s="141">
        <v>200.02500000000001</v>
      </c>
      <c r="H13" s="179">
        <v>-56.60499999999999</v>
      </c>
      <c r="J13" s="742"/>
      <c r="K13" s="742"/>
      <c r="L13" s="742"/>
      <c r="M13" s="742"/>
      <c r="N13" s="742"/>
      <c r="O13" s="742"/>
      <c r="P13" s="742"/>
      <c r="Q13" s="742"/>
      <c r="R13" s="742"/>
      <c r="S13" s="742"/>
      <c r="T13" s="742"/>
      <c r="U13" s="742"/>
      <c r="V13" s="742"/>
    </row>
    <row r="14" spans="1:22" x14ac:dyDescent="0.2">
      <c r="A14" s="398"/>
      <c r="B14" s="533" t="s">
        <v>233</v>
      </c>
      <c r="C14" s="144">
        <v>76.001000000000005</v>
      </c>
      <c r="D14" s="141">
        <v>32.250999999999998</v>
      </c>
      <c r="E14" s="179">
        <v>-43.750000000000007</v>
      </c>
      <c r="F14" s="144">
        <v>801.14400000000001</v>
      </c>
      <c r="G14" s="141">
        <v>581.97899999999993</v>
      </c>
      <c r="H14" s="179">
        <v>-219.16500000000008</v>
      </c>
      <c r="J14" s="742"/>
      <c r="K14" s="742"/>
      <c r="L14" s="742"/>
      <c r="M14" s="742"/>
      <c r="N14" s="742"/>
      <c r="O14" s="742"/>
      <c r="P14" s="742"/>
      <c r="Q14" s="742"/>
      <c r="R14" s="742"/>
      <c r="S14" s="742"/>
      <c r="T14" s="742"/>
      <c r="U14" s="742"/>
      <c r="V14" s="742"/>
    </row>
    <row r="15" spans="1:22" x14ac:dyDescent="0.2">
      <c r="A15" s="398"/>
      <c r="B15" s="533" t="s">
        <v>234</v>
      </c>
      <c r="C15" s="96">
        <v>32.271999999999998</v>
      </c>
      <c r="D15" s="144">
        <v>311.81400000000002</v>
      </c>
      <c r="E15" s="177">
        <v>279.54200000000003</v>
      </c>
      <c r="F15" s="144">
        <v>676.68000000000018</v>
      </c>
      <c r="G15" s="144">
        <v>2378.9229999999998</v>
      </c>
      <c r="H15" s="177">
        <v>1702.2429999999995</v>
      </c>
      <c r="J15" s="742"/>
      <c r="K15" s="742"/>
      <c r="L15" s="742"/>
      <c r="M15" s="742"/>
      <c r="N15" s="742"/>
      <c r="O15" s="742"/>
      <c r="P15" s="742"/>
      <c r="Q15" s="742"/>
      <c r="R15" s="742"/>
      <c r="S15" s="742"/>
      <c r="T15" s="742"/>
      <c r="U15" s="742"/>
      <c r="V15" s="742"/>
    </row>
    <row r="16" spans="1:22" x14ac:dyDescent="0.2">
      <c r="A16" s="398"/>
      <c r="B16" s="533" t="s">
        <v>581</v>
      </c>
      <c r="C16" s="144">
        <v>212.62899999999999</v>
      </c>
      <c r="D16" s="96">
        <v>88.945999999999998</v>
      </c>
      <c r="E16" s="177">
        <v>-123.68299999999999</v>
      </c>
      <c r="F16" s="144">
        <v>2437.9189999999999</v>
      </c>
      <c r="G16" s="141">
        <v>1067.5929999999998</v>
      </c>
      <c r="H16" s="177">
        <v>-1370.326</v>
      </c>
      <c r="J16" s="742"/>
      <c r="K16" s="742"/>
      <c r="L16" s="742"/>
      <c r="M16" s="742"/>
      <c r="N16" s="742"/>
      <c r="O16" s="742"/>
      <c r="P16" s="742"/>
      <c r="Q16" s="742"/>
      <c r="R16" s="742"/>
      <c r="S16" s="742"/>
      <c r="T16" s="742"/>
      <c r="U16" s="742"/>
      <c r="V16" s="742"/>
    </row>
    <row r="17" spans="1:22" x14ac:dyDescent="0.2">
      <c r="A17" s="398"/>
      <c r="B17" s="533" t="s">
        <v>206</v>
      </c>
      <c r="C17" s="144">
        <v>230.279</v>
      </c>
      <c r="D17" s="96">
        <v>66.156000000000006</v>
      </c>
      <c r="E17" s="686">
        <v>-164.12299999999999</v>
      </c>
      <c r="F17" s="144">
        <v>3464.81</v>
      </c>
      <c r="G17" s="141">
        <v>991.11599999999999</v>
      </c>
      <c r="H17" s="177">
        <v>-2473.694</v>
      </c>
      <c r="J17" s="742"/>
      <c r="K17" s="742"/>
      <c r="L17" s="742"/>
      <c r="M17" s="742"/>
      <c r="N17" s="742"/>
      <c r="O17" s="742"/>
      <c r="P17" s="742"/>
      <c r="Q17" s="742"/>
      <c r="R17" s="742"/>
      <c r="S17" s="742"/>
      <c r="T17" s="742"/>
      <c r="U17" s="742"/>
      <c r="V17" s="742"/>
    </row>
    <row r="18" spans="1:22" x14ac:dyDescent="0.2">
      <c r="A18" s="398"/>
      <c r="B18" s="533" t="s">
        <v>280</v>
      </c>
      <c r="C18" s="143">
        <v>0</v>
      </c>
      <c r="D18" s="143">
        <v>86.614000000000004</v>
      </c>
      <c r="E18" s="179">
        <v>86.614000000000004</v>
      </c>
      <c r="F18" s="144">
        <v>114.536</v>
      </c>
      <c r="G18" s="141">
        <v>721.95</v>
      </c>
      <c r="H18" s="177">
        <v>607.41399999999999</v>
      </c>
      <c r="J18" s="742"/>
      <c r="K18" s="742"/>
      <c r="L18" s="742"/>
      <c r="M18" s="742"/>
      <c r="N18" s="742"/>
      <c r="O18" s="742"/>
      <c r="P18" s="742"/>
      <c r="Q18" s="742"/>
      <c r="R18" s="742"/>
      <c r="S18" s="742"/>
      <c r="T18" s="742"/>
      <c r="U18" s="742"/>
      <c r="V18" s="742"/>
    </row>
    <row r="19" spans="1:22" x14ac:dyDescent="0.2">
      <c r="A19" s="398"/>
      <c r="B19" s="533" t="s">
        <v>540</v>
      </c>
      <c r="C19" s="144">
        <v>227.19900000000001</v>
      </c>
      <c r="D19" s="141">
        <v>113.087</v>
      </c>
      <c r="E19" s="177">
        <v>-114.11200000000001</v>
      </c>
      <c r="F19" s="144">
        <v>2323.7700000000004</v>
      </c>
      <c r="G19" s="141">
        <v>957.81900000000007</v>
      </c>
      <c r="H19" s="177">
        <v>-1365.9510000000005</v>
      </c>
      <c r="J19" s="742"/>
      <c r="K19" s="742"/>
      <c r="L19" s="742"/>
      <c r="M19" s="742"/>
      <c r="N19" s="742"/>
      <c r="O19" s="742"/>
      <c r="P19" s="742"/>
      <c r="Q19" s="742"/>
      <c r="R19" s="742"/>
      <c r="S19" s="742"/>
      <c r="T19" s="742"/>
      <c r="U19" s="742"/>
      <c r="V19" s="742"/>
    </row>
    <row r="20" spans="1:22" x14ac:dyDescent="0.2">
      <c r="A20" s="398"/>
      <c r="B20" s="533" t="s">
        <v>236</v>
      </c>
      <c r="C20" s="96">
        <v>20.646999999999998</v>
      </c>
      <c r="D20" s="141">
        <v>209.184</v>
      </c>
      <c r="E20" s="177">
        <v>188.53700000000001</v>
      </c>
      <c r="F20" s="144">
        <v>355.79599999999999</v>
      </c>
      <c r="G20" s="141">
        <v>2024.6509999999998</v>
      </c>
      <c r="H20" s="177">
        <v>1668.8549999999998</v>
      </c>
      <c r="J20" s="742"/>
      <c r="K20" s="742"/>
      <c r="L20" s="742"/>
      <c r="M20" s="742"/>
      <c r="N20" s="742"/>
      <c r="O20" s="742"/>
      <c r="P20" s="742"/>
      <c r="Q20" s="742"/>
      <c r="R20" s="742"/>
      <c r="S20" s="742"/>
      <c r="T20" s="742"/>
      <c r="U20" s="742"/>
      <c r="V20" s="742"/>
    </row>
    <row r="21" spans="1:22" x14ac:dyDescent="0.2">
      <c r="A21" s="398"/>
      <c r="B21" s="533" t="s">
        <v>208</v>
      </c>
      <c r="C21" s="96">
        <v>24.881</v>
      </c>
      <c r="D21" s="144">
        <v>52.911000000000001</v>
      </c>
      <c r="E21" s="177">
        <v>28.03</v>
      </c>
      <c r="F21" s="144">
        <v>469.221</v>
      </c>
      <c r="G21" s="144">
        <v>607.529</v>
      </c>
      <c r="H21" s="177">
        <v>138.30799999999999</v>
      </c>
      <c r="J21" s="742"/>
      <c r="K21" s="742"/>
      <c r="L21" s="742"/>
      <c r="M21" s="742"/>
      <c r="N21" s="742"/>
      <c r="O21" s="742"/>
      <c r="P21" s="742"/>
      <c r="Q21" s="742"/>
      <c r="R21" s="742"/>
      <c r="S21" s="742"/>
      <c r="T21" s="742"/>
      <c r="U21" s="742"/>
      <c r="V21" s="742"/>
    </row>
    <row r="22" spans="1:22" x14ac:dyDescent="0.2">
      <c r="A22" s="398"/>
      <c r="B22" s="533" t="s">
        <v>237</v>
      </c>
      <c r="C22" s="96">
        <v>16.981000000000002</v>
      </c>
      <c r="D22" s="96">
        <v>4.0579999999999998</v>
      </c>
      <c r="E22" s="686">
        <v>-12.923000000000002</v>
      </c>
      <c r="F22" s="144">
        <v>441.26800000000003</v>
      </c>
      <c r="G22" s="96">
        <v>13.685</v>
      </c>
      <c r="H22" s="177">
        <v>-427.58300000000003</v>
      </c>
      <c r="J22" s="742"/>
      <c r="K22" s="742"/>
      <c r="L22" s="742"/>
      <c r="M22" s="742"/>
      <c r="N22" s="742"/>
      <c r="O22" s="742"/>
      <c r="P22" s="742"/>
      <c r="Q22" s="742"/>
      <c r="R22" s="742"/>
      <c r="S22" s="742"/>
      <c r="T22" s="742"/>
      <c r="U22" s="742"/>
      <c r="V22" s="742"/>
    </row>
    <row r="23" spans="1:22" x14ac:dyDescent="0.2">
      <c r="A23" s="398"/>
      <c r="B23" s="533" t="s">
        <v>238</v>
      </c>
      <c r="C23" s="96">
        <v>1.6E-2</v>
      </c>
      <c r="D23" s="96">
        <v>34.735999999999997</v>
      </c>
      <c r="E23" s="686">
        <v>34.72</v>
      </c>
      <c r="F23" s="144">
        <v>512.36500000000001</v>
      </c>
      <c r="G23" s="141">
        <v>296.166</v>
      </c>
      <c r="H23" s="177">
        <v>-216.19900000000001</v>
      </c>
      <c r="J23" s="742"/>
      <c r="K23" s="742"/>
      <c r="L23" s="742"/>
      <c r="M23" s="742"/>
      <c r="N23" s="742"/>
      <c r="O23" s="742"/>
      <c r="P23" s="742"/>
      <c r="Q23" s="742"/>
      <c r="R23" s="742"/>
      <c r="S23" s="742"/>
      <c r="T23" s="742"/>
      <c r="U23" s="742"/>
      <c r="V23" s="742"/>
    </row>
    <row r="24" spans="1:22" x14ac:dyDescent="0.2">
      <c r="A24" s="398"/>
      <c r="B24" s="651" t="s">
        <v>239</v>
      </c>
      <c r="C24" s="144">
        <v>184.0379999999999</v>
      </c>
      <c r="D24" s="141">
        <v>241.43300000000011</v>
      </c>
      <c r="E24" s="177">
        <v>57.395000000000209</v>
      </c>
      <c r="F24" s="144">
        <v>1046.3010000000031</v>
      </c>
      <c r="G24" s="141">
        <v>1654.284999999998</v>
      </c>
      <c r="H24" s="177">
        <v>607.98399999999492</v>
      </c>
      <c r="J24" s="742"/>
      <c r="K24" s="742"/>
      <c r="L24" s="742"/>
      <c r="M24" s="742"/>
      <c r="N24" s="742"/>
      <c r="O24" s="742"/>
      <c r="P24" s="742"/>
      <c r="Q24" s="742"/>
      <c r="R24" s="742"/>
      <c r="S24" s="742"/>
      <c r="T24" s="742"/>
      <c r="U24" s="742"/>
      <c r="V24" s="742"/>
    </row>
    <row r="25" spans="1:22" x14ac:dyDescent="0.2">
      <c r="A25" s="632" t="s">
        <v>438</v>
      </c>
      <c r="C25" s="146">
        <v>1035.1309999999999</v>
      </c>
      <c r="D25" s="146">
        <v>1260.0050000000001</v>
      </c>
      <c r="E25" s="178">
        <v>224.87400000000025</v>
      </c>
      <c r="F25" s="146">
        <v>12900.440000000002</v>
      </c>
      <c r="G25" s="146">
        <v>11495.720999999998</v>
      </c>
      <c r="H25" s="178">
        <v>-1404.7190000000046</v>
      </c>
      <c r="J25" s="742"/>
      <c r="K25" s="742"/>
      <c r="L25" s="742"/>
      <c r="M25" s="742"/>
      <c r="N25" s="742"/>
      <c r="O25" s="742"/>
      <c r="P25" s="742"/>
      <c r="Q25" s="742"/>
      <c r="R25" s="742"/>
      <c r="S25" s="742"/>
      <c r="T25" s="742"/>
      <c r="U25" s="742"/>
      <c r="V25" s="742"/>
    </row>
    <row r="26" spans="1:22" x14ac:dyDescent="0.2">
      <c r="A26" s="650"/>
      <c r="B26" s="649" t="s">
        <v>210</v>
      </c>
      <c r="C26" s="144">
        <v>0</v>
      </c>
      <c r="D26" s="141">
        <v>54.393999999999998</v>
      </c>
      <c r="E26" s="179">
        <v>54.393999999999998</v>
      </c>
      <c r="F26" s="144">
        <v>543.30500000000006</v>
      </c>
      <c r="G26" s="141">
        <v>349.82799999999997</v>
      </c>
      <c r="H26" s="179">
        <v>-193.47700000000009</v>
      </c>
      <c r="J26" s="742"/>
      <c r="K26" s="742"/>
      <c r="L26" s="742"/>
      <c r="M26" s="742"/>
      <c r="N26" s="742"/>
      <c r="O26" s="742"/>
      <c r="P26" s="742"/>
      <c r="Q26" s="742"/>
      <c r="R26" s="742"/>
      <c r="S26" s="742"/>
      <c r="T26" s="742"/>
      <c r="U26" s="742"/>
      <c r="V26" s="742"/>
    </row>
    <row r="27" spans="1:22" x14ac:dyDescent="0.2">
      <c r="A27" s="399"/>
      <c r="B27" s="533" t="s">
        <v>657</v>
      </c>
      <c r="C27" s="144">
        <v>0</v>
      </c>
      <c r="D27" s="144">
        <v>32.374000000000002</v>
      </c>
      <c r="E27" s="177">
        <v>32.374000000000002</v>
      </c>
      <c r="F27" s="144">
        <v>0</v>
      </c>
      <c r="G27" s="96">
        <v>198.76599999999999</v>
      </c>
      <c r="H27" s="177">
        <v>198.76599999999999</v>
      </c>
      <c r="J27" s="742"/>
      <c r="K27" s="742"/>
      <c r="L27" s="742"/>
      <c r="M27" s="742"/>
      <c r="N27" s="742"/>
      <c r="O27" s="742"/>
      <c r="P27" s="742"/>
      <c r="Q27" s="742"/>
      <c r="R27" s="742"/>
      <c r="S27" s="742"/>
      <c r="T27" s="742"/>
      <c r="U27" s="742"/>
      <c r="V27" s="742"/>
    </row>
    <row r="28" spans="1:22" x14ac:dyDescent="0.2">
      <c r="A28" s="399"/>
      <c r="B28" s="533" t="s">
        <v>240</v>
      </c>
      <c r="C28" s="141">
        <v>53.38</v>
      </c>
      <c r="D28" s="144">
        <v>0</v>
      </c>
      <c r="E28" s="177">
        <v>-53.38</v>
      </c>
      <c r="F28" s="144">
        <v>241.267</v>
      </c>
      <c r="G28" s="96">
        <v>3.5509999999999997</v>
      </c>
      <c r="H28" s="177">
        <v>-237.71600000000001</v>
      </c>
      <c r="J28" s="742"/>
      <c r="K28" s="742"/>
      <c r="L28" s="742"/>
      <c r="M28" s="742"/>
      <c r="N28" s="742"/>
      <c r="O28" s="742"/>
      <c r="P28" s="742"/>
      <c r="Q28" s="742"/>
      <c r="R28" s="742"/>
      <c r="S28" s="742"/>
      <c r="T28" s="742"/>
      <c r="U28" s="742"/>
      <c r="V28" s="742"/>
    </row>
    <row r="29" spans="1:22" x14ac:dyDescent="0.2">
      <c r="A29" s="399"/>
      <c r="B29" s="533" t="s">
        <v>653</v>
      </c>
      <c r="C29" s="141">
        <v>23.687000000000001</v>
      </c>
      <c r="D29" s="144">
        <v>0</v>
      </c>
      <c r="E29" s="177">
        <v>-23.687000000000001</v>
      </c>
      <c r="F29" s="144">
        <v>929.19299999999998</v>
      </c>
      <c r="G29" s="144">
        <v>0</v>
      </c>
      <c r="H29" s="177">
        <v>-929.19299999999998</v>
      </c>
      <c r="J29" s="742"/>
      <c r="K29" s="742"/>
      <c r="L29" s="742"/>
      <c r="M29" s="742"/>
      <c r="N29" s="742"/>
      <c r="O29" s="742"/>
      <c r="P29" s="742"/>
      <c r="Q29" s="742"/>
      <c r="R29" s="742"/>
      <c r="S29" s="742"/>
      <c r="T29" s="742"/>
      <c r="U29" s="742"/>
      <c r="V29" s="742"/>
    </row>
    <row r="30" spans="1:22" x14ac:dyDescent="0.2">
      <c r="A30" s="399"/>
      <c r="B30" s="651" t="s">
        <v>517</v>
      </c>
      <c r="C30" s="96">
        <v>132.67099999999999</v>
      </c>
      <c r="D30" s="144">
        <v>0</v>
      </c>
      <c r="E30" s="682">
        <v>-132.67099999999999</v>
      </c>
      <c r="F30" s="144">
        <v>451.78100000000018</v>
      </c>
      <c r="G30" s="141">
        <v>91.760999999999967</v>
      </c>
      <c r="H30" s="177">
        <v>-360.02000000000021</v>
      </c>
      <c r="J30" s="742"/>
      <c r="K30" s="742"/>
      <c r="L30" s="742"/>
      <c r="M30" s="742"/>
      <c r="N30" s="742"/>
      <c r="O30" s="742"/>
      <c r="P30" s="742"/>
      <c r="Q30" s="742"/>
      <c r="R30" s="742"/>
      <c r="S30" s="742"/>
      <c r="T30" s="742"/>
      <c r="U30" s="742"/>
      <c r="V30" s="742"/>
    </row>
    <row r="31" spans="1:22" x14ac:dyDescent="0.2">
      <c r="A31" s="632" t="s">
        <v>337</v>
      </c>
      <c r="C31" s="146">
        <v>209.738</v>
      </c>
      <c r="D31" s="146">
        <v>86.768000000000001</v>
      </c>
      <c r="E31" s="178">
        <v>-122.97</v>
      </c>
      <c r="F31" s="146">
        <v>2165.5460000000003</v>
      </c>
      <c r="G31" s="146">
        <v>643.90599999999995</v>
      </c>
      <c r="H31" s="178">
        <v>-1521.6400000000003</v>
      </c>
      <c r="J31" s="742"/>
      <c r="K31" s="742"/>
      <c r="L31" s="742"/>
      <c r="M31" s="742"/>
      <c r="N31" s="742"/>
      <c r="O31" s="742"/>
      <c r="P31" s="742"/>
      <c r="Q31" s="742"/>
      <c r="R31" s="742"/>
      <c r="S31" s="742"/>
      <c r="T31" s="742"/>
      <c r="U31" s="742"/>
      <c r="V31" s="742"/>
    </row>
    <row r="32" spans="1:22" x14ac:dyDescent="0.2">
      <c r="A32" s="650"/>
      <c r="B32" s="649" t="s">
        <v>213</v>
      </c>
      <c r="C32" s="144">
        <v>39.241</v>
      </c>
      <c r="D32" s="141">
        <v>0</v>
      </c>
      <c r="E32" s="179">
        <v>-39.241</v>
      </c>
      <c r="F32" s="144">
        <v>1031.095</v>
      </c>
      <c r="G32" s="141">
        <v>0</v>
      </c>
      <c r="H32" s="179">
        <v>-1031.095</v>
      </c>
      <c r="J32" s="742"/>
      <c r="K32" s="742"/>
      <c r="L32" s="742"/>
      <c r="M32" s="742"/>
      <c r="N32" s="742"/>
      <c r="O32" s="742"/>
      <c r="P32" s="742"/>
      <c r="Q32" s="742"/>
      <c r="R32" s="742"/>
      <c r="S32" s="742"/>
      <c r="T32" s="742"/>
      <c r="U32" s="742"/>
      <c r="V32" s="742"/>
    </row>
    <row r="33" spans="1:22" x14ac:dyDescent="0.2">
      <c r="A33" s="399"/>
      <c r="B33" s="533" t="s">
        <v>241</v>
      </c>
      <c r="C33" s="96">
        <v>2.4E-2</v>
      </c>
      <c r="D33" s="144">
        <v>251.85400000000001</v>
      </c>
      <c r="E33" s="177">
        <v>251.83</v>
      </c>
      <c r="F33" s="144">
        <v>222.495</v>
      </c>
      <c r="G33" s="144">
        <v>3056.748</v>
      </c>
      <c r="H33" s="177">
        <v>2834.2530000000002</v>
      </c>
      <c r="J33" s="742"/>
      <c r="K33" s="742"/>
      <c r="L33" s="742"/>
      <c r="M33" s="742"/>
      <c r="N33" s="742"/>
      <c r="O33" s="742"/>
      <c r="P33" s="742"/>
      <c r="Q33" s="742"/>
      <c r="R33" s="742"/>
      <c r="S33" s="742"/>
      <c r="T33" s="742"/>
      <c r="U33" s="742"/>
      <c r="V33" s="742"/>
    </row>
    <row r="34" spans="1:22" x14ac:dyDescent="0.2">
      <c r="A34" s="399"/>
      <c r="B34" s="533" t="s">
        <v>217</v>
      </c>
      <c r="C34" s="96">
        <v>62.738</v>
      </c>
      <c r="D34" s="144">
        <v>78.459000000000003</v>
      </c>
      <c r="E34" s="682">
        <v>15.721000000000004</v>
      </c>
      <c r="F34" s="144">
        <v>283.12099999999998</v>
      </c>
      <c r="G34" s="144">
        <v>354.87700000000001</v>
      </c>
      <c r="H34" s="177">
        <v>71.756000000000029</v>
      </c>
      <c r="J34" s="742"/>
      <c r="K34" s="742"/>
      <c r="L34" s="742"/>
      <c r="M34" s="742"/>
      <c r="N34" s="742"/>
      <c r="O34" s="742"/>
      <c r="P34" s="742"/>
      <c r="Q34" s="742"/>
      <c r="R34" s="742"/>
      <c r="S34" s="742"/>
      <c r="T34" s="742"/>
      <c r="U34" s="742"/>
      <c r="V34" s="742"/>
    </row>
    <row r="35" spans="1:22" x14ac:dyDescent="0.2">
      <c r="A35" s="399"/>
      <c r="B35" s="533" t="s">
        <v>218</v>
      </c>
      <c r="C35" s="144">
        <v>4.4960000000000004</v>
      </c>
      <c r="D35" s="96">
        <v>19.798999999999999</v>
      </c>
      <c r="E35" s="686">
        <v>15.302999999999999</v>
      </c>
      <c r="F35" s="144">
        <v>4.4960000000000004</v>
      </c>
      <c r="G35" s="144">
        <v>424.91399999999999</v>
      </c>
      <c r="H35" s="177">
        <v>420.41800000000001</v>
      </c>
      <c r="J35" s="742"/>
      <c r="K35" s="742"/>
      <c r="L35" s="742"/>
      <c r="M35" s="742"/>
      <c r="N35" s="742"/>
      <c r="O35" s="742"/>
      <c r="P35" s="742"/>
      <c r="Q35" s="742"/>
      <c r="R35" s="742"/>
      <c r="S35" s="742"/>
      <c r="T35" s="742"/>
      <c r="U35" s="742"/>
      <c r="V35" s="742"/>
    </row>
    <row r="36" spans="1:22" x14ac:dyDescent="0.2">
      <c r="A36" s="399"/>
      <c r="B36" s="651" t="s">
        <v>219</v>
      </c>
      <c r="C36" s="144">
        <v>65.187000000000012</v>
      </c>
      <c r="D36" s="96">
        <v>109.572</v>
      </c>
      <c r="E36" s="686">
        <v>44.384999999999991</v>
      </c>
      <c r="F36" s="144">
        <v>454.29100000000017</v>
      </c>
      <c r="G36" s="144">
        <v>1545.5110000000004</v>
      </c>
      <c r="H36" s="177">
        <v>1091.2200000000003</v>
      </c>
      <c r="J36" s="742"/>
      <c r="K36" s="742"/>
      <c r="L36" s="742"/>
      <c r="M36" s="742"/>
      <c r="N36" s="742"/>
      <c r="O36" s="742"/>
      <c r="P36" s="742"/>
      <c r="Q36" s="742"/>
      <c r="R36" s="742"/>
      <c r="S36" s="742"/>
      <c r="T36" s="742"/>
      <c r="U36" s="742"/>
      <c r="V36" s="742"/>
    </row>
    <row r="37" spans="1:22" x14ac:dyDescent="0.2">
      <c r="A37" s="632" t="s">
        <v>439</v>
      </c>
      <c r="C37" s="146">
        <v>171.68600000000001</v>
      </c>
      <c r="D37" s="146">
        <v>459.68399999999997</v>
      </c>
      <c r="E37" s="178">
        <v>287.99799999999993</v>
      </c>
      <c r="F37" s="146">
        <v>1995.4980000000005</v>
      </c>
      <c r="G37" s="146">
        <v>5382.05</v>
      </c>
      <c r="H37" s="178">
        <v>3386.5519999999997</v>
      </c>
      <c r="J37" s="742"/>
      <c r="K37" s="742"/>
      <c r="L37" s="742"/>
      <c r="M37" s="742"/>
      <c r="N37" s="742"/>
      <c r="O37" s="742"/>
      <c r="P37" s="742"/>
      <c r="Q37" s="742"/>
      <c r="R37" s="742"/>
      <c r="S37" s="742"/>
      <c r="T37" s="742"/>
      <c r="U37" s="742"/>
      <c r="V37" s="742"/>
    </row>
    <row r="38" spans="1:22" x14ac:dyDescent="0.2">
      <c r="A38" s="650"/>
      <c r="B38" s="649" t="s">
        <v>533</v>
      </c>
      <c r="C38" s="144">
        <v>22.914999999999999</v>
      </c>
      <c r="D38" s="144">
        <v>30.001000000000001</v>
      </c>
      <c r="E38" s="686">
        <v>7.0860000000000021</v>
      </c>
      <c r="F38" s="144">
        <v>86.397999999999996</v>
      </c>
      <c r="G38" s="141">
        <v>211.017</v>
      </c>
      <c r="H38" s="179">
        <v>124.619</v>
      </c>
      <c r="J38" s="742"/>
      <c r="K38" s="742"/>
      <c r="L38" s="742"/>
      <c r="M38" s="742"/>
      <c r="N38" s="742"/>
      <c r="O38" s="742"/>
      <c r="P38" s="742"/>
      <c r="Q38" s="742"/>
      <c r="R38" s="742"/>
      <c r="S38" s="742"/>
      <c r="T38" s="742"/>
      <c r="U38" s="742"/>
      <c r="V38" s="742"/>
    </row>
    <row r="39" spans="1:22" x14ac:dyDescent="0.2">
      <c r="A39" s="399"/>
      <c r="B39" s="533" t="s">
        <v>629</v>
      </c>
      <c r="C39" s="144">
        <v>0</v>
      </c>
      <c r="D39" s="96">
        <v>7.0000000000000001E-3</v>
      </c>
      <c r="E39" s="682">
        <v>7.0000000000000001E-3</v>
      </c>
      <c r="F39" s="404">
        <v>32.509</v>
      </c>
      <c r="G39" s="96">
        <v>2.3E-2</v>
      </c>
      <c r="H39" s="177">
        <v>-32.485999999999997</v>
      </c>
      <c r="J39" s="742"/>
      <c r="K39" s="742"/>
      <c r="L39" s="742"/>
      <c r="M39" s="742"/>
      <c r="N39" s="742"/>
      <c r="O39" s="742"/>
      <c r="P39" s="742"/>
      <c r="Q39" s="742"/>
      <c r="R39" s="742"/>
      <c r="S39" s="742"/>
      <c r="T39" s="742"/>
      <c r="U39" s="742"/>
      <c r="V39" s="742"/>
    </row>
    <row r="40" spans="1:22" x14ac:dyDescent="0.2">
      <c r="A40" s="399"/>
      <c r="B40" s="533" t="s">
        <v>601</v>
      </c>
      <c r="C40" s="141">
        <v>114.495</v>
      </c>
      <c r="D40" s="144">
        <v>0</v>
      </c>
      <c r="E40" s="179">
        <v>-114.495</v>
      </c>
      <c r="F40" s="96">
        <v>826.48900000000003</v>
      </c>
      <c r="G40" s="141">
        <v>2E-3</v>
      </c>
      <c r="H40" s="177">
        <v>-826.48700000000008</v>
      </c>
      <c r="J40" s="742"/>
      <c r="K40" s="742"/>
      <c r="L40" s="742"/>
      <c r="M40" s="742"/>
      <c r="N40" s="742"/>
      <c r="O40" s="742"/>
      <c r="P40" s="742"/>
      <c r="Q40" s="742"/>
      <c r="R40" s="742"/>
      <c r="S40" s="742"/>
      <c r="T40" s="742"/>
      <c r="U40" s="742"/>
      <c r="V40" s="742"/>
    </row>
    <row r="41" spans="1:22" x14ac:dyDescent="0.2">
      <c r="A41" s="399"/>
      <c r="B41" s="533" t="s">
        <v>669</v>
      </c>
      <c r="C41" s="144">
        <v>11.202</v>
      </c>
      <c r="D41" s="144">
        <v>0</v>
      </c>
      <c r="E41" s="177">
        <v>-11.202</v>
      </c>
      <c r="F41" s="96">
        <v>64.597999999999999</v>
      </c>
      <c r="G41" s="141">
        <v>105.991</v>
      </c>
      <c r="H41" s="177">
        <v>41.393000000000001</v>
      </c>
      <c r="J41" s="742"/>
      <c r="K41" s="742"/>
      <c r="L41" s="742"/>
      <c r="M41" s="742"/>
      <c r="N41" s="742"/>
      <c r="O41" s="742"/>
      <c r="P41" s="742"/>
      <c r="Q41" s="742"/>
      <c r="R41" s="742"/>
      <c r="S41" s="742"/>
      <c r="T41" s="742"/>
      <c r="U41" s="742"/>
      <c r="V41" s="742"/>
    </row>
    <row r="42" spans="1:22" x14ac:dyDescent="0.2">
      <c r="A42" s="399"/>
      <c r="B42" s="533" t="s">
        <v>598</v>
      </c>
      <c r="C42" s="144">
        <v>61.853999999999999</v>
      </c>
      <c r="D42" s="144">
        <v>0</v>
      </c>
      <c r="E42" s="177">
        <v>-61.853999999999999</v>
      </c>
      <c r="F42" s="144">
        <v>830.72</v>
      </c>
      <c r="G42" s="144">
        <v>29.986999999999998</v>
      </c>
      <c r="H42" s="177">
        <v>-800.73300000000006</v>
      </c>
      <c r="J42" s="742"/>
      <c r="K42" s="742"/>
      <c r="L42" s="742"/>
      <c r="M42" s="742"/>
      <c r="N42" s="742"/>
      <c r="O42" s="742"/>
      <c r="P42" s="742"/>
      <c r="Q42" s="742"/>
      <c r="R42" s="742"/>
      <c r="S42" s="742"/>
      <c r="T42" s="742"/>
      <c r="U42" s="742"/>
      <c r="V42" s="742"/>
    </row>
    <row r="43" spans="1:22" x14ac:dyDescent="0.2">
      <c r="A43" s="399"/>
      <c r="B43" s="651" t="s">
        <v>242</v>
      </c>
      <c r="C43" s="141">
        <v>0</v>
      </c>
      <c r="D43" s="96">
        <v>2.4999999999998579E-2</v>
      </c>
      <c r="E43" s="682">
        <v>2.4999999999998579E-2</v>
      </c>
      <c r="F43" s="141">
        <v>50.110000000000127</v>
      </c>
      <c r="G43" s="144">
        <v>0.57600000000002183</v>
      </c>
      <c r="H43" s="179">
        <v>-49.534000000000106</v>
      </c>
      <c r="J43" s="742"/>
      <c r="K43" s="742"/>
      <c r="L43" s="742"/>
      <c r="M43" s="742"/>
      <c r="N43" s="742"/>
      <c r="O43" s="742"/>
      <c r="P43" s="742"/>
      <c r="Q43" s="742"/>
      <c r="R43" s="742"/>
      <c r="S43" s="742"/>
      <c r="T43" s="742"/>
      <c r="U43" s="742"/>
      <c r="V43" s="742"/>
    </row>
    <row r="44" spans="1:22" x14ac:dyDescent="0.2">
      <c r="A44" s="486" t="s">
        <v>455</v>
      </c>
      <c r="B44" s="476"/>
      <c r="C44" s="146">
        <v>210.46600000000001</v>
      </c>
      <c r="D44" s="719">
        <v>30.033000000000001</v>
      </c>
      <c r="E44" s="178">
        <v>-180.43299999999999</v>
      </c>
      <c r="F44" s="146">
        <v>1890.8240000000001</v>
      </c>
      <c r="G44" s="146">
        <v>347.59600000000006</v>
      </c>
      <c r="H44" s="178">
        <v>-1543.2280000000001</v>
      </c>
      <c r="J44" s="742"/>
      <c r="K44" s="742"/>
      <c r="L44" s="742"/>
      <c r="M44" s="742"/>
      <c r="N44" s="742"/>
      <c r="O44" s="742"/>
      <c r="P44" s="742"/>
      <c r="Q44" s="742"/>
      <c r="R44" s="742"/>
      <c r="S44" s="742"/>
      <c r="T44" s="742"/>
      <c r="U44" s="742"/>
      <c r="V44" s="742"/>
    </row>
    <row r="45" spans="1:22" x14ac:dyDescent="0.2">
      <c r="A45" s="150" t="s">
        <v>114</v>
      </c>
      <c r="B45" s="150"/>
      <c r="C45" s="150">
        <v>1913.4960000000001</v>
      </c>
      <c r="D45" s="180">
        <v>1997.8469999999998</v>
      </c>
      <c r="E45" s="150">
        <v>84.350999999999658</v>
      </c>
      <c r="F45" s="150">
        <v>21363.331999999999</v>
      </c>
      <c r="G45" s="180">
        <v>20255.891999999989</v>
      </c>
      <c r="H45" s="150">
        <v>-1107.4400000000096</v>
      </c>
      <c r="J45" s="742"/>
      <c r="K45" s="742"/>
      <c r="L45" s="742"/>
      <c r="M45" s="742"/>
      <c r="N45" s="742"/>
      <c r="O45" s="742"/>
      <c r="P45" s="742"/>
      <c r="Q45" s="742"/>
      <c r="R45" s="742"/>
      <c r="S45" s="742"/>
      <c r="T45" s="742"/>
      <c r="U45" s="742"/>
      <c r="V45" s="742"/>
    </row>
    <row r="46" spans="1:22" x14ac:dyDescent="0.2">
      <c r="A46" s="225" t="s">
        <v>440</v>
      </c>
      <c r="B46" s="152"/>
      <c r="C46" s="152">
        <v>244.233</v>
      </c>
      <c r="D46" s="731">
        <v>132.85300000000001</v>
      </c>
      <c r="E46" s="152">
        <v>-111.38</v>
      </c>
      <c r="F46" s="152">
        <v>3401.1570000000002</v>
      </c>
      <c r="G46" s="152">
        <v>910.08600000000001</v>
      </c>
      <c r="H46" s="152">
        <v>-2491.0709999999999</v>
      </c>
      <c r="J46" s="742"/>
      <c r="K46" s="742"/>
      <c r="L46" s="742"/>
      <c r="M46" s="742"/>
      <c r="N46" s="742"/>
      <c r="O46" s="742"/>
      <c r="P46" s="742"/>
      <c r="Q46" s="742"/>
      <c r="R46" s="742"/>
      <c r="S46" s="742"/>
      <c r="T46" s="742"/>
      <c r="U46" s="742"/>
      <c r="V46" s="742"/>
    </row>
    <row r="47" spans="1:22" x14ac:dyDescent="0.2">
      <c r="A47" s="225" t="s">
        <v>441</v>
      </c>
      <c r="B47" s="152"/>
      <c r="C47" s="152">
        <v>1669.2630000000001</v>
      </c>
      <c r="D47" s="695">
        <v>1864.9939999999997</v>
      </c>
      <c r="E47" s="152">
        <v>195.73099999999954</v>
      </c>
      <c r="F47" s="152">
        <v>17962.174999999999</v>
      </c>
      <c r="G47" s="152">
        <v>19345.80599999999</v>
      </c>
      <c r="H47" s="152">
        <v>1383.6309999999903</v>
      </c>
      <c r="J47" s="742"/>
      <c r="K47" s="742"/>
      <c r="L47" s="742"/>
      <c r="M47" s="742"/>
      <c r="N47" s="742"/>
      <c r="O47" s="742"/>
      <c r="P47" s="742"/>
      <c r="Q47" s="742"/>
      <c r="R47" s="742"/>
      <c r="S47" s="742"/>
      <c r="T47" s="742"/>
      <c r="U47" s="742"/>
      <c r="V47" s="742"/>
    </row>
    <row r="48" spans="1:22" x14ac:dyDescent="0.2">
      <c r="A48" s="480" t="s">
        <v>442</v>
      </c>
      <c r="B48" s="154"/>
      <c r="C48" s="154">
        <v>982.89300000000003</v>
      </c>
      <c r="D48" s="154">
        <v>974.01599999999985</v>
      </c>
      <c r="E48" s="154">
        <v>-8.8770000000001801</v>
      </c>
      <c r="F48" s="154">
        <v>12043.812000000002</v>
      </c>
      <c r="G48" s="154">
        <v>10269.573999999999</v>
      </c>
      <c r="H48" s="154">
        <v>-1774.238000000003</v>
      </c>
      <c r="J48" s="742"/>
      <c r="K48" s="742"/>
      <c r="L48" s="742"/>
      <c r="M48" s="742"/>
      <c r="N48" s="742"/>
      <c r="O48" s="742"/>
      <c r="P48" s="742"/>
      <c r="Q48" s="742"/>
      <c r="R48" s="742"/>
      <c r="S48" s="742"/>
      <c r="T48" s="742"/>
      <c r="U48" s="742"/>
      <c r="V48" s="742"/>
    </row>
    <row r="49" spans="1:147" x14ac:dyDescent="0.2">
      <c r="A49" s="480" t="s">
        <v>443</v>
      </c>
      <c r="B49" s="154"/>
      <c r="C49" s="154">
        <v>930.60300000000007</v>
      </c>
      <c r="D49" s="154">
        <v>1023.8309999999999</v>
      </c>
      <c r="E49" s="154">
        <v>93.227999999999838</v>
      </c>
      <c r="F49" s="154">
        <v>9319.5199999999968</v>
      </c>
      <c r="G49" s="154">
        <v>9986.3179999999902</v>
      </c>
      <c r="H49" s="154">
        <v>666.79799999999341</v>
      </c>
      <c r="J49" s="742"/>
      <c r="K49" s="742"/>
      <c r="L49" s="742"/>
      <c r="M49" s="742"/>
      <c r="N49" s="742"/>
      <c r="O49" s="742"/>
      <c r="P49" s="742"/>
      <c r="Q49" s="742"/>
      <c r="R49" s="742"/>
      <c r="S49" s="742"/>
      <c r="T49" s="742"/>
      <c r="U49" s="742"/>
      <c r="V49" s="742"/>
    </row>
    <row r="50" spans="1:147" x14ac:dyDescent="0.2">
      <c r="A50" s="481" t="s">
        <v>444</v>
      </c>
      <c r="B50" s="478"/>
      <c r="C50" s="478">
        <v>651.25900000000001</v>
      </c>
      <c r="D50" s="466">
        <v>985.077</v>
      </c>
      <c r="E50" s="479">
        <v>333.81799999999998</v>
      </c>
      <c r="F50" s="479">
        <v>8860.5669999999991</v>
      </c>
      <c r="G50" s="479">
        <v>8729.7919999999976</v>
      </c>
      <c r="H50" s="479">
        <v>-130.77500000000146</v>
      </c>
      <c r="J50" s="742"/>
      <c r="K50" s="742"/>
      <c r="L50" s="742"/>
      <c r="M50" s="742"/>
      <c r="N50" s="742"/>
      <c r="O50" s="742"/>
      <c r="P50" s="742"/>
      <c r="Q50" s="742"/>
      <c r="R50" s="742"/>
      <c r="S50" s="742"/>
      <c r="T50" s="742"/>
      <c r="U50" s="742"/>
      <c r="V50" s="742"/>
    </row>
    <row r="51" spans="1:147" x14ac:dyDescent="0.2">
      <c r="B51" s="84"/>
      <c r="C51" s="84"/>
      <c r="D51" s="84"/>
      <c r="E51" s="84"/>
      <c r="F51" s="84"/>
      <c r="G51" s="84"/>
      <c r="H51" s="161" t="s">
        <v>220</v>
      </c>
    </row>
    <row r="52" spans="1:147" x14ac:dyDescent="0.2">
      <c r="A52" s="428" t="s">
        <v>527</v>
      </c>
      <c r="B52" s="84"/>
      <c r="C52" s="84"/>
      <c r="D52" s="84"/>
      <c r="E52" s="84"/>
      <c r="F52" s="84"/>
      <c r="G52" s="84"/>
      <c r="H52" s="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c r="DG52" s="384"/>
      <c r="DH52" s="384"/>
      <c r="DI52" s="384"/>
      <c r="DJ52" s="384"/>
      <c r="DK52" s="384"/>
      <c r="DL52" s="384"/>
      <c r="DM52" s="384"/>
      <c r="DN52" s="384"/>
      <c r="DO52" s="384"/>
      <c r="DP52" s="384"/>
      <c r="DQ52" s="384"/>
      <c r="DR52" s="384"/>
      <c r="DS52" s="384"/>
      <c r="DT52" s="384"/>
      <c r="DU52" s="384"/>
      <c r="DV52" s="384"/>
      <c r="DW52" s="384"/>
      <c r="DX52" s="384"/>
      <c r="DY52" s="384"/>
      <c r="DZ52" s="384"/>
      <c r="EA52" s="384"/>
      <c r="EB52" s="384"/>
      <c r="EC52" s="384"/>
      <c r="ED52" s="384"/>
      <c r="EE52" s="384"/>
      <c r="EF52" s="384"/>
      <c r="EG52" s="384"/>
      <c r="EH52" s="384"/>
      <c r="EI52" s="384"/>
      <c r="EJ52" s="384"/>
      <c r="EK52" s="384"/>
      <c r="EL52" s="384"/>
      <c r="EM52" s="384"/>
      <c r="EN52" s="384"/>
      <c r="EO52" s="384"/>
      <c r="EP52" s="384"/>
      <c r="EQ52" s="384"/>
    </row>
    <row r="53" spans="1:147" x14ac:dyDescent="0.2">
      <c r="A53" s="428"/>
      <c r="B53" s="84"/>
      <c r="C53" s="84"/>
      <c r="D53" s="84"/>
      <c r="E53" s="84"/>
      <c r="F53" s="84"/>
      <c r="G53" s="84"/>
      <c r="H53" s="84"/>
    </row>
    <row r="54" spans="1:147" x14ac:dyDescent="0.2">
      <c r="A54" s="428"/>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15">
    <cfRule type="cellIs" dxfId="139" priority="155" operator="between">
      <formula>0</formula>
      <formula>0.49</formula>
    </cfRule>
    <cfRule type="cellIs" dxfId="138" priority="154" operator="between">
      <formula>0</formula>
      <formula>0.5</formula>
    </cfRule>
  </conditionalFormatting>
  <conditionalFormatting sqref="C20:C23">
    <cfRule type="cellIs" dxfId="137" priority="31" operator="between">
      <formula>0</formula>
      <formula>0.49</formula>
    </cfRule>
    <cfRule type="cellIs" dxfId="136" priority="30" operator="between">
      <formula>0</formula>
      <formula>0.5</formula>
    </cfRule>
  </conditionalFormatting>
  <conditionalFormatting sqref="C28:C30">
    <cfRule type="cellIs" dxfId="135" priority="20" operator="between">
      <formula>0</formula>
      <formula>0.5</formula>
    </cfRule>
    <cfRule type="cellIs" dxfId="134" priority="21" operator="between">
      <formula>0</formula>
      <formula>0.49</formula>
    </cfRule>
  </conditionalFormatting>
  <conditionalFormatting sqref="C33:C34">
    <cfRule type="cellIs" dxfId="133" priority="7" operator="between">
      <formula>0</formula>
      <formula>0.5</formula>
    </cfRule>
    <cfRule type="cellIs" dxfId="132" priority="8" operator="between">
      <formula>0</formula>
      <formula>0.49</formula>
    </cfRule>
  </conditionalFormatting>
  <conditionalFormatting sqref="D16">
    <cfRule type="cellIs" dxfId="131" priority="75" operator="between">
      <formula>0</formula>
      <formula>0.49</formula>
    </cfRule>
    <cfRule type="cellIs" dxfId="130" priority="74" operator="between">
      <formula>0</formula>
      <formula>0.5</formula>
    </cfRule>
  </conditionalFormatting>
  <conditionalFormatting sqref="D36">
    <cfRule type="cellIs" dxfId="129" priority="27" operator="between">
      <formula>0</formula>
      <formula>0.49</formula>
    </cfRule>
  </conditionalFormatting>
  <conditionalFormatting sqref="D39">
    <cfRule type="cellIs" dxfId="128" priority="5" operator="between">
      <formula>0</formula>
      <formula>0.5</formula>
    </cfRule>
    <cfRule type="cellIs" dxfId="127" priority="6" operator="between">
      <formula>0</formula>
      <formula>0.49</formula>
    </cfRule>
  </conditionalFormatting>
  <conditionalFormatting sqref="D44">
    <cfRule type="cellIs" dxfId="126" priority="51" operator="between">
      <formula>0</formula>
      <formula>0.49</formula>
    </cfRule>
    <cfRule type="cellIs" dxfId="125" priority="50" operator="between">
      <formula>0</formula>
      <formula>0.5</formula>
    </cfRule>
  </conditionalFormatting>
  <conditionalFormatting sqref="D7:E7">
    <cfRule type="cellIs" dxfId="124" priority="119" operator="between">
      <formula>0</formula>
      <formula>0.49</formula>
    </cfRule>
    <cfRule type="cellIs" dxfId="123" priority="118" operator="between">
      <formula>0</formula>
      <formula>0.5</formula>
    </cfRule>
  </conditionalFormatting>
  <conditionalFormatting sqref="D17:E17">
    <cfRule type="cellIs" dxfId="122" priority="45" operator="between">
      <formula>0</formula>
      <formula>0.49</formula>
    </cfRule>
    <cfRule type="cellIs" dxfId="121" priority="44" operator="between">
      <formula>0</formula>
      <formula>0.5</formula>
    </cfRule>
  </conditionalFormatting>
  <conditionalFormatting sqref="D22:E23">
    <cfRule type="cellIs" dxfId="120" priority="123" operator="between">
      <formula>0</formula>
      <formula>0.49</formula>
    </cfRule>
    <cfRule type="cellIs" dxfId="119" priority="122" operator="between">
      <formula>0</formula>
      <formula>0.5</formula>
    </cfRule>
  </conditionalFormatting>
  <conditionalFormatting sqref="D35:E35">
    <cfRule type="cellIs" dxfId="118" priority="159" operator="between">
      <formula>0</formula>
      <formula>0.49</formula>
    </cfRule>
  </conditionalFormatting>
  <conditionalFormatting sqref="D35:E36">
    <cfRule type="cellIs" dxfId="117" priority="26" operator="between">
      <formula>0</formula>
      <formula>0.5</formula>
    </cfRule>
  </conditionalFormatting>
  <conditionalFormatting sqref="D43:F43">
    <cfRule type="cellIs" dxfId="116" priority="3" operator="between">
      <formula>0</formula>
      <formula>0.5</formula>
    </cfRule>
    <cfRule type="cellIs" dxfId="115" priority="4" operator="between">
      <formula>0</formula>
      <formula>0.49</formula>
    </cfRule>
  </conditionalFormatting>
  <conditionalFormatting sqref="E30">
    <cfRule type="cellIs" dxfId="114" priority="29" operator="between">
      <formula>-0.49</formula>
      <formula>0.49</formula>
    </cfRule>
    <cfRule type="cellIs" dxfId="113" priority="28" operator="between">
      <formula>0</formula>
      <formula>0.5</formula>
    </cfRule>
  </conditionalFormatting>
  <conditionalFormatting sqref="E34">
    <cfRule type="cellIs" dxfId="112" priority="48" operator="between">
      <formula>0</formula>
      <formula>0.5</formula>
    </cfRule>
    <cfRule type="cellIs" dxfId="111" priority="49" operator="between">
      <formula>0</formula>
      <formula>0.49</formula>
    </cfRule>
  </conditionalFormatting>
  <conditionalFormatting sqref="E36">
    <cfRule type="cellIs" dxfId="110" priority="73" operator="between">
      <formula>-0.49</formula>
      <formula>0</formula>
    </cfRule>
  </conditionalFormatting>
  <conditionalFormatting sqref="E38:E39">
    <cfRule type="cellIs" dxfId="109" priority="2" operator="between">
      <formula>0</formula>
      <formula>0.49</formula>
    </cfRule>
    <cfRule type="cellIs" dxfId="108" priority="1" operator="between">
      <formula>0</formula>
      <formula>0.5</formula>
    </cfRule>
  </conditionalFormatting>
  <conditionalFormatting sqref="F40:F41">
    <cfRule type="cellIs" dxfId="107" priority="79" operator="between">
      <formula>0</formula>
      <formula>0.49</formula>
    </cfRule>
    <cfRule type="cellIs" dxfId="106" priority="78" operator="between">
      <formula>0</formula>
      <formula>0.5</formula>
    </cfRule>
  </conditionalFormatting>
  <conditionalFormatting sqref="G22">
    <cfRule type="cellIs" dxfId="105" priority="172" operator="between">
      <formula>0</formula>
      <formula>0.5</formula>
    </cfRule>
    <cfRule type="cellIs" dxfId="104" priority="173" operator="between">
      <formula>0</formula>
      <formula>0.49</formula>
    </cfRule>
  </conditionalFormatting>
  <conditionalFormatting sqref="G27:G28">
    <cfRule type="cellIs" dxfId="103" priority="68" operator="between">
      <formula>0</formula>
      <formula>0.5</formula>
    </cfRule>
    <cfRule type="cellIs" dxfId="102" priority="69" operator="between">
      <formula>0</formula>
      <formula>0.49</formula>
    </cfRule>
  </conditionalFormatting>
  <conditionalFormatting sqref="G39:G40">
    <cfRule type="cellIs" dxfId="101" priority="35" operator="between">
      <formula>0</formula>
      <formula>0.49</formula>
    </cfRule>
    <cfRule type="cellIs" dxfId="100" priority="34" operator="between">
      <formula>0</formula>
      <formula>0.5</formula>
    </cfRule>
  </conditionalFormatting>
  <conditionalFormatting sqref="H9">
    <cfRule type="cellIs" dxfId="99" priority="10" operator="between">
      <formula>0</formula>
      <formula>0.49</formula>
    </cfRule>
    <cfRule type="cellIs" dxfId="98" priority="9" operator="between">
      <formula>0</formula>
      <formula>0.5</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2"/>
  <sheetViews>
    <sheetView workbookViewId="0"/>
  </sheetViews>
  <sheetFormatPr baseColWidth="10" defaultRowHeight="14.25" x14ac:dyDescent="0.2"/>
  <cols>
    <col min="1" max="1" width="30.625" customWidth="1"/>
    <col min="8" max="8" width="1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778">
        <f>INDICE!A3</f>
        <v>45930</v>
      </c>
      <c r="C3" s="779"/>
      <c r="D3" s="779" t="s">
        <v>115</v>
      </c>
      <c r="E3" s="779"/>
      <c r="F3" s="779" t="s">
        <v>116</v>
      </c>
      <c r="G3" s="779"/>
      <c r="H3" s="779"/>
    </row>
    <row r="4" spans="1:8" x14ac:dyDescent="0.2">
      <c r="A4" s="66"/>
      <c r="B4" s="82" t="s">
        <v>47</v>
      </c>
      <c r="C4" s="82" t="s">
        <v>445</v>
      </c>
      <c r="D4" s="82" t="s">
        <v>47</v>
      </c>
      <c r="E4" s="82" t="s">
        <v>445</v>
      </c>
      <c r="F4" s="82" t="s">
        <v>47</v>
      </c>
      <c r="G4" s="83" t="s">
        <v>445</v>
      </c>
      <c r="H4" s="83" t="s">
        <v>121</v>
      </c>
    </row>
    <row r="5" spans="1:8" x14ac:dyDescent="0.2">
      <c r="A5" t="s">
        <v>591</v>
      </c>
      <c r="B5" s="722">
        <v>0</v>
      </c>
      <c r="C5" s="73" t="s">
        <v>142</v>
      </c>
      <c r="D5" s="723">
        <v>0.82799999999999996</v>
      </c>
      <c r="E5" s="73">
        <v>255.36480686695279</v>
      </c>
      <c r="F5" s="723">
        <v>1.19354</v>
      </c>
      <c r="G5" s="187">
        <v>141.11919191919191</v>
      </c>
      <c r="H5" s="474">
        <v>100</v>
      </c>
    </row>
    <row r="6" spans="1:8" x14ac:dyDescent="0.2">
      <c r="A6" s="188" t="s">
        <v>244</v>
      </c>
      <c r="B6" s="730">
        <v>0</v>
      </c>
      <c r="C6" s="716" t="s">
        <v>142</v>
      </c>
      <c r="D6" s="721">
        <v>0.82799999999999996</v>
      </c>
      <c r="E6" s="716">
        <v>255.36480686695279</v>
      </c>
      <c r="F6" s="724">
        <v>1.19354</v>
      </c>
      <c r="G6" s="188">
        <v>141.11919191919191</v>
      </c>
      <c r="H6" s="188">
        <v>100</v>
      </c>
    </row>
    <row r="7" spans="1:8" x14ac:dyDescent="0.2">
      <c r="A7" s="557" t="s">
        <v>245</v>
      </c>
      <c r="B7" s="678">
        <v>0</v>
      </c>
      <c r="C7" s="620"/>
      <c r="D7" s="678">
        <f>D6/'Consumo PP'!D11*100</f>
        <v>1.847919797997239E-3</v>
      </c>
      <c r="E7" s="620"/>
      <c r="F7" s="678">
        <f>F6/'Consumo PP'!F11*100</f>
        <v>1.9925869466311213E-3</v>
      </c>
      <c r="G7" s="557"/>
      <c r="H7" s="619"/>
    </row>
    <row r="8" spans="1:8" x14ac:dyDescent="0.2">
      <c r="A8" s="80" t="s">
        <v>566</v>
      </c>
      <c r="B8" s="59"/>
      <c r="C8" s="108"/>
      <c r="D8" s="108"/>
      <c r="E8" s="108"/>
      <c r="F8" s="108"/>
      <c r="G8" s="108"/>
      <c r="H8" s="161" t="s">
        <v>220</v>
      </c>
    </row>
    <row r="9" spans="1:8" s="1" customFormat="1" x14ac:dyDescent="0.2">
      <c r="A9" s="80" t="s">
        <v>520</v>
      </c>
      <c r="B9" s="108"/>
    </row>
    <row r="10" spans="1:8" s="1" customFormat="1" x14ac:dyDescent="0.2">
      <c r="A10" s="726" t="s">
        <v>527</v>
      </c>
    </row>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sheetData>
  <mergeCells count="3">
    <mergeCell ref="B3:C3"/>
    <mergeCell ref="D3:E3"/>
    <mergeCell ref="F3:H3"/>
  </mergeCells>
  <conditionalFormatting sqref="C5 E5">
    <cfRule type="cellIs" dxfId="97" priority="9"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246</v>
      </c>
      <c r="B1" s="420"/>
      <c r="C1" s="1"/>
      <c r="D1" s="1"/>
      <c r="E1" s="1"/>
      <c r="F1" s="1"/>
      <c r="G1" s="1"/>
    </row>
    <row r="2" spans="1:7" x14ac:dyDescent="0.2">
      <c r="A2" s="1"/>
      <c r="B2" s="1"/>
      <c r="C2" s="1"/>
      <c r="D2" s="1"/>
      <c r="E2" s="1"/>
      <c r="F2" s="1"/>
      <c r="G2" s="55" t="s">
        <v>151</v>
      </c>
    </row>
    <row r="3" spans="1:7" x14ac:dyDescent="0.2">
      <c r="A3" s="56"/>
      <c r="B3" s="782">
        <f>INDICE!A3</f>
        <v>45930</v>
      </c>
      <c r="C3" s="782"/>
      <c r="D3" s="780" t="s">
        <v>115</v>
      </c>
      <c r="E3" s="780"/>
      <c r="F3" s="780" t="s">
        <v>116</v>
      </c>
      <c r="G3" s="780"/>
    </row>
    <row r="4" spans="1:7" x14ac:dyDescent="0.2">
      <c r="A4" s="66"/>
      <c r="B4" s="608" t="s">
        <v>47</v>
      </c>
      <c r="C4" s="196" t="s">
        <v>445</v>
      </c>
      <c r="D4" s="608" t="s">
        <v>47</v>
      </c>
      <c r="E4" s="196" t="s">
        <v>445</v>
      </c>
      <c r="F4" s="608" t="s">
        <v>47</v>
      </c>
      <c r="G4" s="196" t="s">
        <v>445</v>
      </c>
    </row>
    <row r="5" spans="1:7" ht="15" x14ac:dyDescent="0.25">
      <c r="A5" s="415" t="s">
        <v>114</v>
      </c>
      <c r="B5" s="418">
        <v>5265.3360000000002</v>
      </c>
      <c r="C5" s="416">
        <v>3.6463061750752908</v>
      </c>
      <c r="D5" s="417">
        <v>46186.207000000002</v>
      </c>
      <c r="E5" s="416">
        <v>-6.089079068529669</v>
      </c>
      <c r="F5" s="419">
        <v>62019.341000000008</v>
      </c>
      <c r="G5" s="416">
        <v>-4.6058703974688839</v>
      </c>
    </row>
    <row r="6" spans="1:7" x14ac:dyDescent="0.2">
      <c r="A6" s="80"/>
      <c r="B6" s="1"/>
      <c r="C6" s="1"/>
      <c r="D6" s="1"/>
      <c r="E6" s="1"/>
      <c r="F6" s="1"/>
      <c r="G6" s="55" t="s">
        <v>220</v>
      </c>
    </row>
    <row r="7" spans="1:7" x14ac:dyDescent="0.2">
      <c r="A7" s="80" t="s">
        <v>566</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conditionalFormatting sqref="C5">
    <cfRule type="cellIs" dxfId="96" priority="1" operator="between">
      <formula>-0.03</formula>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10" width="11" style="69"/>
    <col min="11" max="12" width="11.5" style="69" customWidth="1"/>
    <col min="13" max="256" width="11" style="69"/>
    <col min="257" max="257" width="32.125" style="69" customWidth="1"/>
    <col min="258" max="258" width="12.125" style="69" customWidth="1"/>
    <col min="259" max="259" width="12.625" style="69" customWidth="1"/>
    <col min="260" max="260" width="11" style="69"/>
    <col min="261" max="261" width="12.625" style="69" customWidth="1"/>
    <col min="262" max="262" width="13.5" style="69" customWidth="1"/>
    <col min="263" max="263" width="11" style="69"/>
    <col min="264" max="264" width="12.125" style="69" customWidth="1"/>
    <col min="265" max="266" width="11" style="69"/>
    <col min="267" max="268" width="11.5" style="69" customWidth="1"/>
    <col min="269" max="512" width="11" style="69"/>
    <col min="513" max="513" width="32.125" style="69" customWidth="1"/>
    <col min="514" max="514" width="12.125" style="69" customWidth="1"/>
    <col min="515" max="515" width="12.625" style="69" customWidth="1"/>
    <col min="516" max="516" width="11" style="69"/>
    <col min="517" max="517" width="12.625" style="69" customWidth="1"/>
    <col min="518" max="518" width="13.5" style="69" customWidth="1"/>
    <col min="519" max="519" width="11" style="69"/>
    <col min="520" max="520" width="12.125" style="69" customWidth="1"/>
    <col min="521" max="522" width="11" style="69"/>
    <col min="523" max="524" width="11.5" style="69" customWidth="1"/>
    <col min="525" max="768" width="11" style="69"/>
    <col min="769" max="769" width="32.125" style="69" customWidth="1"/>
    <col min="770" max="770" width="12.125" style="69" customWidth="1"/>
    <col min="771" max="771" width="12.625" style="69" customWidth="1"/>
    <col min="772" max="772" width="11" style="69"/>
    <col min="773" max="773" width="12.625" style="69" customWidth="1"/>
    <col min="774" max="774" width="13.5" style="69" customWidth="1"/>
    <col min="775" max="775" width="11" style="69"/>
    <col min="776" max="776" width="12.125" style="69" customWidth="1"/>
    <col min="777" max="778" width="11" style="69"/>
    <col min="779" max="780" width="11.5" style="69" customWidth="1"/>
    <col min="781" max="1024" width="11" style="69"/>
    <col min="1025" max="1025" width="32.125" style="69" customWidth="1"/>
    <col min="1026" max="1026" width="12.125" style="69" customWidth="1"/>
    <col min="1027" max="1027" width="12.625" style="69" customWidth="1"/>
    <col min="1028" max="1028" width="11" style="69"/>
    <col min="1029" max="1029" width="12.625" style="69" customWidth="1"/>
    <col min="1030" max="1030" width="13.5" style="69" customWidth="1"/>
    <col min="1031" max="1031" width="11" style="69"/>
    <col min="1032" max="1032" width="12.125" style="69" customWidth="1"/>
    <col min="1033" max="1034" width="11" style="69"/>
    <col min="1035" max="1036" width="11.5" style="69" customWidth="1"/>
    <col min="1037" max="1280" width="11" style="69"/>
    <col min="1281" max="1281" width="32.125" style="69" customWidth="1"/>
    <col min="1282" max="1282" width="12.125" style="69" customWidth="1"/>
    <col min="1283" max="1283" width="12.625" style="69" customWidth="1"/>
    <col min="1284" max="1284" width="11" style="69"/>
    <col min="1285" max="1285" width="12.625" style="69" customWidth="1"/>
    <col min="1286" max="1286" width="13.5" style="69" customWidth="1"/>
    <col min="1287" max="1287" width="11" style="69"/>
    <col min="1288" max="1288" width="12.125" style="69" customWidth="1"/>
    <col min="1289" max="1290" width="11" style="69"/>
    <col min="1291" max="1292" width="11.5" style="69" customWidth="1"/>
    <col min="1293" max="1536" width="11" style="69"/>
    <col min="1537" max="1537" width="32.125" style="69" customWidth="1"/>
    <col min="1538" max="1538" width="12.125" style="69" customWidth="1"/>
    <col min="1539" max="1539" width="12.625" style="69" customWidth="1"/>
    <col min="1540" max="1540" width="11" style="69"/>
    <col min="1541" max="1541" width="12.625" style="69" customWidth="1"/>
    <col min="1542" max="1542" width="13.5" style="69" customWidth="1"/>
    <col min="1543" max="1543" width="11" style="69"/>
    <col min="1544" max="1544" width="12.125" style="69" customWidth="1"/>
    <col min="1545" max="1546" width="11" style="69"/>
    <col min="1547" max="1548" width="11.5" style="69" customWidth="1"/>
    <col min="1549" max="1792" width="11" style="69"/>
    <col min="1793" max="1793" width="32.125" style="69" customWidth="1"/>
    <col min="1794" max="1794" width="12.125" style="69" customWidth="1"/>
    <col min="1795" max="1795" width="12.625" style="69" customWidth="1"/>
    <col min="1796" max="1796" width="11" style="69"/>
    <col min="1797" max="1797" width="12.625" style="69" customWidth="1"/>
    <col min="1798" max="1798" width="13.5" style="69" customWidth="1"/>
    <col min="1799" max="1799" width="11" style="69"/>
    <col min="1800" max="1800" width="12.125" style="69" customWidth="1"/>
    <col min="1801" max="1802" width="11" style="69"/>
    <col min="1803" max="1804" width="11.5" style="69" customWidth="1"/>
    <col min="1805" max="2048" width="11" style="69"/>
    <col min="2049" max="2049" width="32.125" style="69" customWidth="1"/>
    <col min="2050" max="2050" width="12.125" style="69" customWidth="1"/>
    <col min="2051" max="2051" width="12.625" style="69" customWidth="1"/>
    <col min="2052" max="2052" width="11" style="69"/>
    <col min="2053" max="2053" width="12.625" style="69" customWidth="1"/>
    <col min="2054" max="2054" width="13.5" style="69" customWidth="1"/>
    <col min="2055" max="2055" width="11" style="69"/>
    <col min="2056" max="2056" width="12.125" style="69" customWidth="1"/>
    <col min="2057" max="2058" width="11" style="69"/>
    <col min="2059" max="2060" width="11.5" style="69" customWidth="1"/>
    <col min="2061" max="2304" width="11" style="69"/>
    <col min="2305" max="2305" width="32.125" style="69" customWidth="1"/>
    <col min="2306" max="2306" width="12.125" style="69" customWidth="1"/>
    <col min="2307" max="2307" width="12.625" style="69" customWidth="1"/>
    <col min="2308" max="2308" width="11" style="69"/>
    <col min="2309" max="2309" width="12.625" style="69" customWidth="1"/>
    <col min="2310" max="2310" width="13.5" style="69" customWidth="1"/>
    <col min="2311" max="2311" width="11" style="69"/>
    <col min="2312" max="2312" width="12.125" style="69" customWidth="1"/>
    <col min="2313" max="2314" width="11" style="69"/>
    <col min="2315" max="2316" width="11.5" style="69" customWidth="1"/>
    <col min="2317" max="2560" width="11" style="69"/>
    <col min="2561" max="2561" width="32.125" style="69" customWidth="1"/>
    <col min="2562" max="2562" width="12.125" style="69" customWidth="1"/>
    <col min="2563" max="2563" width="12.625" style="69" customWidth="1"/>
    <col min="2564" max="2564" width="11" style="69"/>
    <col min="2565" max="2565" width="12.625" style="69" customWidth="1"/>
    <col min="2566" max="2566" width="13.5" style="69" customWidth="1"/>
    <col min="2567" max="2567" width="11" style="69"/>
    <col min="2568" max="2568" width="12.125" style="69" customWidth="1"/>
    <col min="2569" max="2570" width="11" style="69"/>
    <col min="2571" max="2572" width="11.5" style="69" customWidth="1"/>
    <col min="2573" max="2816" width="11" style="69"/>
    <col min="2817" max="2817" width="32.125" style="69" customWidth="1"/>
    <col min="2818" max="2818" width="12.125" style="69" customWidth="1"/>
    <col min="2819" max="2819" width="12.625" style="69" customWidth="1"/>
    <col min="2820" max="2820" width="11" style="69"/>
    <col min="2821" max="2821" width="12.625" style="69" customWidth="1"/>
    <col min="2822" max="2822" width="13.5" style="69" customWidth="1"/>
    <col min="2823" max="2823" width="11" style="69"/>
    <col min="2824" max="2824" width="12.125" style="69" customWidth="1"/>
    <col min="2825" max="2826" width="11" style="69"/>
    <col min="2827" max="2828" width="11.5" style="69" customWidth="1"/>
    <col min="2829" max="3072" width="11" style="69"/>
    <col min="3073" max="3073" width="32.125" style="69" customWidth="1"/>
    <col min="3074" max="3074" width="12.125" style="69" customWidth="1"/>
    <col min="3075" max="3075" width="12.625" style="69" customWidth="1"/>
    <col min="3076" max="3076" width="11" style="69"/>
    <col min="3077" max="3077" width="12.625" style="69" customWidth="1"/>
    <col min="3078" max="3078" width="13.5" style="69" customWidth="1"/>
    <col min="3079" max="3079" width="11" style="69"/>
    <col min="3080" max="3080" width="12.125" style="69" customWidth="1"/>
    <col min="3081" max="3082" width="11" style="69"/>
    <col min="3083" max="3084" width="11.5" style="69" customWidth="1"/>
    <col min="3085" max="3328" width="11" style="69"/>
    <col min="3329" max="3329" width="32.125" style="69" customWidth="1"/>
    <col min="3330" max="3330" width="12.125" style="69" customWidth="1"/>
    <col min="3331" max="3331" width="12.625" style="69" customWidth="1"/>
    <col min="3332" max="3332" width="11" style="69"/>
    <col min="3333" max="3333" width="12.625" style="69" customWidth="1"/>
    <col min="3334" max="3334" width="13.5" style="69" customWidth="1"/>
    <col min="3335" max="3335" width="11" style="69"/>
    <col min="3336" max="3336" width="12.125" style="69" customWidth="1"/>
    <col min="3337" max="3338" width="11" style="69"/>
    <col min="3339" max="3340" width="11.5" style="69" customWidth="1"/>
    <col min="3341" max="3584" width="11" style="69"/>
    <col min="3585" max="3585" width="32.125" style="69" customWidth="1"/>
    <col min="3586" max="3586" width="12.125" style="69" customWidth="1"/>
    <col min="3587" max="3587" width="12.625" style="69" customWidth="1"/>
    <col min="3588" max="3588" width="11" style="69"/>
    <col min="3589" max="3589" width="12.625" style="69" customWidth="1"/>
    <col min="3590" max="3590" width="13.5" style="69" customWidth="1"/>
    <col min="3591" max="3591" width="11" style="69"/>
    <col min="3592" max="3592" width="12.125" style="69" customWidth="1"/>
    <col min="3593" max="3594" width="11" style="69"/>
    <col min="3595" max="3596" width="11.5" style="69" customWidth="1"/>
    <col min="3597" max="3840" width="11" style="69"/>
    <col min="3841" max="3841" width="32.125" style="69" customWidth="1"/>
    <col min="3842" max="3842" width="12.125" style="69" customWidth="1"/>
    <col min="3843" max="3843" width="12.625" style="69" customWidth="1"/>
    <col min="3844" max="3844" width="11" style="69"/>
    <col min="3845" max="3845" width="12.625" style="69" customWidth="1"/>
    <col min="3846" max="3846" width="13.5" style="69" customWidth="1"/>
    <col min="3847" max="3847" width="11" style="69"/>
    <col min="3848" max="3848" width="12.125" style="69" customWidth="1"/>
    <col min="3849" max="3850" width="11" style="69"/>
    <col min="3851" max="3852" width="11.5" style="69" customWidth="1"/>
    <col min="3853" max="4096" width="11" style="69"/>
    <col min="4097" max="4097" width="32.125" style="69" customWidth="1"/>
    <col min="4098" max="4098" width="12.125" style="69" customWidth="1"/>
    <col min="4099" max="4099" width="12.625" style="69" customWidth="1"/>
    <col min="4100" max="4100" width="11" style="69"/>
    <col min="4101" max="4101" width="12.625" style="69" customWidth="1"/>
    <col min="4102" max="4102" width="13.5" style="69" customWidth="1"/>
    <col min="4103" max="4103" width="11" style="69"/>
    <col min="4104" max="4104" width="12.125" style="69" customWidth="1"/>
    <col min="4105" max="4106" width="11" style="69"/>
    <col min="4107" max="4108" width="11.5" style="69" customWidth="1"/>
    <col min="4109" max="4352" width="11" style="69"/>
    <col min="4353" max="4353" width="32.125" style="69" customWidth="1"/>
    <col min="4354" max="4354" width="12.125" style="69" customWidth="1"/>
    <col min="4355" max="4355" width="12.625" style="69" customWidth="1"/>
    <col min="4356" max="4356" width="11" style="69"/>
    <col min="4357" max="4357" width="12.625" style="69" customWidth="1"/>
    <col min="4358" max="4358" width="13.5" style="69" customWidth="1"/>
    <col min="4359" max="4359" width="11" style="69"/>
    <col min="4360" max="4360" width="12.125" style="69" customWidth="1"/>
    <col min="4361" max="4362" width="11" style="69"/>
    <col min="4363" max="4364" width="11.5" style="69" customWidth="1"/>
    <col min="4365" max="4608" width="11" style="69"/>
    <col min="4609" max="4609" width="32.125" style="69" customWidth="1"/>
    <col min="4610" max="4610" width="12.125" style="69" customWidth="1"/>
    <col min="4611" max="4611" width="12.625" style="69" customWidth="1"/>
    <col min="4612" max="4612" width="11" style="69"/>
    <col min="4613" max="4613" width="12.625" style="69" customWidth="1"/>
    <col min="4614" max="4614" width="13.5" style="69" customWidth="1"/>
    <col min="4615" max="4615" width="11" style="69"/>
    <col min="4616" max="4616" width="12.125" style="69" customWidth="1"/>
    <col min="4617" max="4618" width="11" style="69"/>
    <col min="4619" max="4620" width="11.5" style="69" customWidth="1"/>
    <col min="4621" max="4864" width="11" style="69"/>
    <col min="4865" max="4865" width="32.125" style="69" customWidth="1"/>
    <col min="4866" max="4866" width="12.125" style="69" customWidth="1"/>
    <col min="4867" max="4867" width="12.625" style="69" customWidth="1"/>
    <col min="4868" max="4868" width="11" style="69"/>
    <col min="4869" max="4869" width="12.625" style="69" customWidth="1"/>
    <col min="4870" max="4870" width="13.5" style="69" customWidth="1"/>
    <col min="4871" max="4871" width="11" style="69"/>
    <col min="4872" max="4872" width="12.125" style="69" customWidth="1"/>
    <col min="4873" max="4874" width="11" style="69"/>
    <col min="4875" max="4876" width="11.5" style="69" customWidth="1"/>
    <col min="4877" max="5120" width="11" style="69"/>
    <col min="5121" max="5121" width="32.125" style="69" customWidth="1"/>
    <col min="5122" max="5122" width="12.125" style="69" customWidth="1"/>
    <col min="5123" max="5123" width="12.625" style="69" customWidth="1"/>
    <col min="5124" max="5124" width="11" style="69"/>
    <col min="5125" max="5125" width="12.625" style="69" customWidth="1"/>
    <col min="5126" max="5126" width="13.5" style="69" customWidth="1"/>
    <col min="5127" max="5127" width="11" style="69"/>
    <col min="5128" max="5128" width="12.125" style="69" customWidth="1"/>
    <col min="5129" max="5130" width="11" style="69"/>
    <col min="5131" max="5132" width="11.5" style="69" customWidth="1"/>
    <col min="5133" max="5376" width="11" style="69"/>
    <col min="5377" max="5377" width="32.125" style="69" customWidth="1"/>
    <col min="5378" max="5378" width="12.125" style="69" customWidth="1"/>
    <col min="5379" max="5379" width="12.625" style="69" customWidth="1"/>
    <col min="5380" max="5380" width="11" style="69"/>
    <col min="5381" max="5381" width="12.625" style="69" customWidth="1"/>
    <col min="5382" max="5382" width="13.5" style="69" customWidth="1"/>
    <col min="5383" max="5383" width="11" style="69"/>
    <col min="5384" max="5384" width="12.125" style="69" customWidth="1"/>
    <col min="5385" max="5386" width="11" style="69"/>
    <col min="5387" max="5388" width="11.5" style="69" customWidth="1"/>
    <col min="5389" max="5632" width="11" style="69"/>
    <col min="5633" max="5633" width="32.125" style="69" customWidth="1"/>
    <col min="5634" max="5634" width="12.125" style="69" customWidth="1"/>
    <col min="5635" max="5635" width="12.625" style="69" customWidth="1"/>
    <col min="5636" max="5636" width="11" style="69"/>
    <col min="5637" max="5637" width="12.625" style="69" customWidth="1"/>
    <col min="5638" max="5638" width="13.5" style="69" customWidth="1"/>
    <col min="5639" max="5639" width="11" style="69"/>
    <col min="5640" max="5640" width="12.125" style="69" customWidth="1"/>
    <col min="5641" max="5642" width="11" style="69"/>
    <col min="5643" max="5644" width="11.5" style="69" customWidth="1"/>
    <col min="5645" max="5888" width="11" style="69"/>
    <col min="5889" max="5889" width="32.125" style="69" customWidth="1"/>
    <col min="5890" max="5890" width="12.125" style="69" customWidth="1"/>
    <col min="5891" max="5891" width="12.625" style="69" customWidth="1"/>
    <col min="5892" max="5892" width="11" style="69"/>
    <col min="5893" max="5893" width="12.625" style="69" customWidth="1"/>
    <col min="5894" max="5894" width="13.5" style="69" customWidth="1"/>
    <col min="5895" max="5895" width="11" style="69"/>
    <col min="5896" max="5896" width="12.125" style="69" customWidth="1"/>
    <col min="5897" max="5898" width="11" style="69"/>
    <col min="5899" max="5900" width="11.5" style="69" customWidth="1"/>
    <col min="5901" max="6144" width="11" style="69"/>
    <col min="6145" max="6145" width="32.125" style="69" customWidth="1"/>
    <col min="6146" max="6146" width="12.125" style="69" customWidth="1"/>
    <col min="6147" max="6147" width="12.625" style="69" customWidth="1"/>
    <col min="6148" max="6148" width="11" style="69"/>
    <col min="6149" max="6149" width="12.625" style="69" customWidth="1"/>
    <col min="6150" max="6150" width="13.5" style="69" customWidth="1"/>
    <col min="6151" max="6151" width="11" style="69"/>
    <col min="6152" max="6152" width="12.125" style="69" customWidth="1"/>
    <col min="6153" max="6154" width="11" style="69"/>
    <col min="6155" max="6156" width="11.5" style="69" customWidth="1"/>
    <col min="6157" max="6400" width="11" style="69"/>
    <col min="6401" max="6401" width="32.125" style="69" customWidth="1"/>
    <col min="6402" max="6402" width="12.125" style="69" customWidth="1"/>
    <col min="6403" max="6403" width="12.625" style="69" customWidth="1"/>
    <col min="6404" max="6404" width="11" style="69"/>
    <col min="6405" max="6405" width="12.625" style="69" customWidth="1"/>
    <col min="6406" max="6406" width="13.5" style="69" customWidth="1"/>
    <col min="6407" max="6407" width="11" style="69"/>
    <col min="6408" max="6408" width="12.125" style="69" customWidth="1"/>
    <col min="6409" max="6410" width="11" style="69"/>
    <col min="6411" max="6412" width="11.5" style="69" customWidth="1"/>
    <col min="6413" max="6656" width="11" style="69"/>
    <col min="6657" max="6657" width="32.125" style="69" customWidth="1"/>
    <col min="6658" max="6658" width="12.125" style="69" customWidth="1"/>
    <col min="6659" max="6659" width="12.625" style="69" customWidth="1"/>
    <col min="6660" max="6660" width="11" style="69"/>
    <col min="6661" max="6661" width="12.625" style="69" customWidth="1"/>
    <col min="6662" max="6662" width="13.5" style="69" customWidth="1"/>
    <col min="6663" max="6663" width="11" style="69"/>
    <col min="6664" max="6664" width="12.125" style="69" customWidth="1"/>
    <col min="6665" max="6666" width="11" style="69"/>
    <col min="6667" max="6668" width="11.5" style="69" customWidth="1"/>
    <col min="6669" max="6912" width="11" style="69"/>
    <col min="6913" max="6913" width="32.125" style="69" customWidth="1"/>
    <col min="6914" max="6914" width="12.125" style="69" customWidth="1"/>
    <col min="6915" max="6915" width="12.625" style="69" customWidth="1"/>
    <col min="6916" max="6916" width="11" style="69"/>
    <col min="6917" max="6917" width="12.625" style="69" customWidth="1"/>
    <col min="6918" max="6918" width="13.5" style="69" customWidth="1"/>
    <col min="6919" max="6919" width="11" style="69"/>
    <col min="6920" max="6920" width="12.125" style="69" customWidth="1"/>
    <col min="6921" max="6922" width="11" style="69"/>
    <col min="6923" max="6924" width="11.5" style="69" customWidth="1"/>
    <col min="6925" max="7168" width="11" style="69"/>
    <col min="7169" max="7169" width="32.125" style="69" customWidth="1"/>
    <col min="7170" max="7170" width="12.125" style="69" customWidth="1"/>
    <col min="7171" max="7171" width="12.625" style="69" customWidth="1"/>
    <col min="7172" max="7172" width="11" style="69"/>
    <col min="7173" max="7173" width="12.625" style="69" customWidth="1"/>
    <col min="7174" max="7174" width="13.5" style="69" customWidth="1"/>
    <col min="7175" max="7175" width="11" style="69"/>
    <col min="7176" max="7176" width="12.125" style="69" customWidth="1"/>
    <col min="7177" max="7178" width="11" style="69"/>
    <col min="7179" max="7180" width="11.5" style="69" customWidth="1"/>
    <col min="7181" max="7424" width="11" style="69"/>
    <col min="7425" max="7425" width="32.125" style="69" customWidth="1"/>
    <col min="7426" max="7426" width="12.125" style="69" customWidth="1"/>
    <col min="7427" max="7427" width="12.625" style="69" customWidth="1"/>
    <col min="7428" max="7428" width="11" style="69"/>
    <col min="7429" max="7429" width="12.625" style="69" customWidth="1"/>
    <col min="7430" max="7430" width="13.5" style="69" customWidth="1"/>
    <col min="7431" max="7431" width="11" style="69"/>
    <col min="7432" max="7432" width="12.125" style="69" customWidth="1"/>
    <col min="7433" max="7434" width="11" style="69"/>
    <col min="7435" max="7436" width="11.5" style="69" customWidth="1"/>
    <col min="7437" max="7680" width="11" style="69"/>
    <col min="7681" max="7681" width="32.125" style="69" customWidth="1"/>
    <col min="7682" max="7682" width="12.125" style="69" customWidth="1"/>
    <col min="7683" max="7683" width="12.625" style="69" customWidth="1"/>
    <col min="7684" max="7684" width="11" style="69"/>
    <col min="7685" max="7685" width="12.625" style="69" customWidth="1"/>
    <col min="7686" max="7686" width="13.5" style="69" customWidth="1"/>
    <col min="7687" max="7687" width="11" style="69"/>
    <col min="7688" max="7688" width="12.125" style="69" customWidth="1"/>
    <col min="7689" max="7690" width="11" style="69"/>
    <col min="7691" max="7692" width="11.5" style="69" customWidth="1"/>
    <col min="7693" max="7936" width="11" style="69"/>
    <col min="7937" max="7937" width="32.125" style="69" customWidth="1"/>
    <col min="7938" max="7938" width="12.125" style="69" customWidth="1"/>
    <col min="7939" max="7939" width="12.625" style="69" customWidth="1"/>
    <col min="7940" max="7940" width="11" style="69"/>
    <col min="7941" max="7941" width="12.625" style="69" customWidth="1"/>
    <col min="7942" max="7942" width="13.5" style="69" customWidth="1"/>
    <col min="7943" max="7943" width="11" style="69"/>
    <col min="7944" max="7944" width="12.125" style="69" customWidth="1"/>
    <col min="7945" max="7946" width="11" style="69"/>
    <col min="7947" max="7948" width="11.5" style="69" customWidth="1"/>
    <col min="7949" max="8192" width="11" style="69"/>
    <col min="8193" max="8193" width="32.125" style="69" customWidth="1"/>
    <col min="8194" max="8194" width="12.125" style="69" customWidth="1"/>
    <col min="8195" max="8195" width="12.625" style="69" customWidth="1"/>
    <col min="8196" max="8196" width="11" style="69"/>
    <col min="8197" max="8197" width="12.625" style="69" customWidth="1"/>
    <col min="8198" max="8198" width="13.5" style="69" customWidth="1"/>
    <col min="8199" max="8199" width="11" style="69"/>
    <col min="8200" max="8200" width="12.125" style="69" customWidth="1"/>
    <col min="8201" max="8202" width="11" style="69"/>
    <col min="8203" max="8204" width="11.5" style="69" customWidth="1"/>
    <col min="8205" max="8448" width="11" style="69"/>
    <col min="8449" max="8449" width="32.125" style="69" customWidth="1"/>
    <col min="8450" max="8450" width="12.125" style="69" customWidth="1"/>
    <col min="8451" max="8451" width="12.625" style="69" customWidth="1"/>
    <col min="8452" max="8452" width="11" style="69"/>
    <col min="8453" max="8453" width="12.625" style="69" customWidth="1"/>
    <col min="8454" max="8454" width="13.5" style="69" customWidth="1"/>
    <col min="8455" max="8455" width="11" style="69"/>
    <col min="8456" max="8456" width="12.125" style="69" customWidth="1"/>
    <col min="8457" max="8458" width="11" style="69"/>
    <col min="8459" max="8460" width="11.5" style="69" customWidth="1"/>
    <col min="8461" max="8704" width="11" style="69"/>
    <col min="8705" max="8705" width="32.125" style="69" customWidth="1"/>
    <col min="8706" max="8706" width="12.125" style="69" customWidth="1"/>
    <col min="8707" max="8707" width="12.625" style="69" customWidth="1"/>
    <col min="8708" max="8708" width="11" style="69"/>
    <col min="8709" max="8709" width="12.625" style="69" customWidth="1"/>
    <col min="8710" max="8710" width="13.5" style="69" customWidth="1"/>
    <col min="8711" max="8711" width="11" style="69"/>
    <col min="8712" max="8712" width="12.125" style="69" customWidth="1"/>
    <col min="8713" max="8714" width="11" style="69"/>
    <col min="8715" max="8716" width="11.5" style="69" customWidth="1"/>
    <col min="8717" max="8960" width="11" style="69"/>
    <col min="8961" max="8961" width="32.125" style="69" customWidth="1"/>
    <col min="8962" max="8962" width="12.125" style="69" customWidth="1"/>
    <col min="8963" max="8963" width="12.625" style="69" customWidth="1"/>
    <col min="8964" max="8964" width="11" style="69"/>
    <col min="8965" max="8965" width="12.625" style="69" customWidth="1"/>
    <col min="8966" max="8966" width="13.5" style="69" customWidth="1"/>
    <col min="8967" max="8967" width="11" style="69"/>
    <col min="8968" max="8968" width="12.125" style="69" customWidth="1"/>
    <col min="8969" max="8970" width="11" style="69"/>
    <col min="8971" max="8972" width="11.5" style="69" customWidth="1"/>
    <col min="8973" max="9216" width="11" style="69"/>
    <col min="9217" max="9217" width="32.125" style="69" customWidth="1"/>
    <col min="9218" max="9218" width="12.125" style="69" customWidth="1"/>
    <col min="9219" max="9219" width="12.625" style="69" customWidth="1"/>
    <col min="9220" max="9220" width="11" style="69"/>
    <col min="9221" max="9221" width="12.625" style="69" customWidth="1"/>
    <col min="9222" max="9222" width="13.5" style="69" customWidth="1"/>
    <col min="9223" max="9223" width="11" style="69"/>
    <col min="9224" max="9224" width="12.125" style="69" customWidth="1"/>
    <col min="9225" max="9226" width="11" style="69"/>
    <col min="9227" max="9228" width="11.5" style="69" customWidth="1"/>
    <col min="9229" max="9472" width="11" style="69"/>
    <col min="9473" max="9473" width="32.125" style="69" customWidth="1"/>
    <col min="9474" max="9474" width="12.125" style="69" customWidth="1"/>
    <col min="9475" max="9475" width="12.625" style="69" customWidth="1"/>
    <col min="9476" max="9476" width="11" style="69"/>
    <col min="9477" max="9477" width="12.625" style="69" customWidth="1"/>
    <col min="9478" max="9478" width="13.5" style="69" customWidth="1"/>
    <col min="9479" max="9479" width="11" style="69"/>
    <col min="9480" max="9480" width="12.125" style="69" customWidth="1"/>
    <col min="9481" max="9482" width="11" style="69"/>
    <col min="9483" max="9484" width="11.5" style="69" customWidth="1"/>
    <col min="9485" max="9728" width="11" style="69"/>
    <col min="9729" max="9729" width="32.125" style="69" customWidth="1"/>
    <col min="9730" max="9730" width="12.125" style="69" customWidth="1"/>
    <col min="9731" max="9731" width="12.625" style="69" customWidth="1"/>
    <col min="9732" max="9732" width="11" style="69"/>
    <col min="9733" max="9733" width="12.625" style="69" customWidth="1"/>
    <col min="9734" max="9734" width="13.5" style="69" customWidth="1"/>
    <col min="9735" max="9735" width="11" style="69"/>
    <col min="9736" max="9736" width="12.125" style="69" customWidth="1"/>
    <col min="9737" max="9738" width="11" style="69"/>
    <col min="9739" max="9740" width="11.5" style="69" customWidth="1"/>
    <col min="9741" max="9984" width="11" style="69"/>
    <col min="9985" max="9985" width="32.125" style="69" customWidth="1"/>
    <col min="9986" max="9986" width="12.125" style="69" customWidth="1"/>
    <col min="9987" max="9987" width="12.625" style="69" customWidth="1"/>
    <col min="9988" max="9988" width="11" style="69"/>
    <col min="9989" max="9989" width="12.625" style="69" customWidth="1"/>
    <col min="9990" max="9990" width="13.5" style="69" customWidth="1"/>
    <col min="9991" max="9991" width="11" style="69"/>
    <col min="9992" max="9992" width="12.125" style="69" customWidth="1"/>
    <col min="9993" max="9994" width="11" style="69"/>
    <col min="9995" max="9996" width="11.5" style="69" customWidth="1"/>
    <col min="9997" max="10240" width="11" style="69"/>
    <col min="10241" max="10241" width="32.125" style="69" customWidth="1"/>
    <col min="10242" max="10242" width="12.125" style="69" customWidth="1"/>
    <col min="10243" max="10243" width="12.625" style="69" customWidth="1"/>
    <col min="10244" max="10244" width="11" style="69"/>
    <col min="10245" max="10245" width="12.625" style="69" customWidth="1"/>
    <col min="10246" max="10246" width="13.5" style="69" customWidth="1"/>
    <col min="10247" max="10247" width="11" style="69"/>
    <col min="10248" max="10248" width="12.125" style="69" customWidth="1"/>
    <col min="10249" max="10250" width="11" style="69"/>
    <col min="10251" max="10252" width="11.5" style="69" customWidth="1"/>
    <col min="10253" max="10496" width="11" style="69"/>
    <col min="10497" max="10497" width="32.125" style="69" customWidth="1"/>
    <col min="10498" max="10498" width="12.125" style="69" customWidth="1"/>
    <col min="10499" max="10499" width="12.625" style="69" customWidth="1"/>
    <col min="10500" max="10500" width="11" style="69"/>
    <col min="10501" max="10501" width="12.625" style="69" customWidth="1"/>
    <col min="10502" max="10502" width="13.5" style="69" customWidth="1"/>
    <col min="10503" max="10503" width="11" style="69"/>
    <col min="10504" max="10504" width="12.125" style="69" customWidth="1"/>
    <col min="10505" max="10506" width="11" style="69"/>
    <col min="10507" max="10508" width="11.5" style="69" customWidth="1"/>
    <col min="10509" max="10752" width="11" style="69"/>
    <col min="10753" max="10753" width="32.125" style="69" customWidth="1"/>
    <col min="10754" max="10754" width="12.125" style="69" customWidth="1"/>
    <col min="10755" max="10755" width="12.625" style="69" customWidth="1"/>
    <col min="10756" max="10756" width="11" style="69"/>
    <col min="10757" max="10757" width="12.625" style="69" customWidth="1"/>
    <col min="10758" max="10758" width="13.5" style="69" customWidth="1"/>
    <col min="10759" max="10759" width="11" style="69"/>
    <col min="10760" max="10760" width="12.125" style="69" customWidth="1"/>
    <col min="10761" max="10762" width="11" style="69"/>
    <col min="10763" max="10764" width="11.5" style="69" customWidth="1"/>
    <col min="10765" max="11008" width="11" style="69"/>
    <col min="11009" max="11009" width="32.125" style="69" customWidth="1"/>
    <col min="11010" max="11010" width="12.125" style="69" customWidth="1"/>
    <col min="11011" max="11011" width="12.625" style="69" customWidth="1"/>
    <col min="11012" max="11012" width="11" style="69"/>
    <col min="11013" max="11013" width="12.625" style="69" customWidth="1"/>
    <col min="11014" max="11014" width="13.5" style="69" customWidth="1"/>
    <col min="11015" max="11015" width="11" style="69"/>
    <col min="11016" max="11016" width="12.125" style="69" customWidth="1"/>
    <col min="11017" max="11018" width="11" style="69"/>
    <col min="11019" max="11020" width="11.5" style="69" customWidth="1"/>
    <col min="11021" max="11264" width="11" style="69"/>
    <col min="11265" max="11265" width="32.125" style="69" customWidth="1"/>
    <col min="11266" max="11266" width="12.125" style="69" customWidth="1"/>
    <col min="11267" max="11267" width="12.625" style="69" customWidth="1"/>
    <col min="11268" max="11268" width="11" style="69"/>
    <col min="11269" max="11269" width="12.625" style="69" customWidth="1"/>
    <col min="11270" max="11270" width="13.5" style="69" customWidth="1"/>
    <col min="11271" max="11271" width="11" style="69"/>
    <col min="11272" max="11272" width="12.125" style="69" customWidth="1"/>
    <col min="11273" max="11274" width="11" style="69"/>
    <col min="11275" max="11276" width="11.5" style="69" customWidth="1"/>
    <col min="11277" max="11520" width="11" style="69"/>
    <col min="11521" max="11521" width="32.125" style="69" customWidth="1"/>
    <col min="11522" max="11522" width="12.125" style="69" customWidth="1"/>
    <col min="11523" max="11523" width="12.625" style="69" customWidth="1"/>
    <col min="11524" max="11524" width="11" style="69"/>
    <col min="11525" max="11525" width="12.625" style="69" customWidth="1"/>
    <col min="11526" max="11526" width="13.5" style="69" customWidth="1"/>
    <col min="11527" max="11527" width="11" style="69"/>
    <col min="11528" max="11528" width="12.125" style="69" customWidth="1"/>
    <col min="11529" max="11530" width="11" style="69"/>
    <col min="11531" max="11532" width="11.5" style="69" customWidth="1"/>
    <col min="11533" max="11776" width="11" style="69"/>
    <col min="11777" max="11777" width="32.125" style="69" customWidth="1"/>
    <col min="11778" max="11778" width="12.125" style="69" customWidth="1"/>
    <col min="11779" max="11779" width="12.625" style="69" customWidth="1"/>
    <col min="11780" max="11780" width="11" style="69"/>
    <col min="11781" max="11781" width="12.625" style="69" customWidth="1"/>
    <col min="11782" max="11782" width="13.5" style="69" customWidth="1"/>
    <col min="11783" max="11783" width="11" style="69"/>
    <col min="11784" max="11784" width="12.125" style="69" customWidth="1"/>
    <col min="11785" max="11786" width="11" style="69"/>
    <col min="11787" max="11788" width="11.5" style="69" customWidth="1"/>
    <col min="11789" max="12032" width="11" style="69"/>
    <col min="12033" max="12033" width="32.125" style="69" customWidth="1"/>
    <col min="12034" max="12034" width="12.125" style="69" customWidth="1"/>
    <col min="12035" max="12035" width="12.625" style="69" customWidth="1"/>
    <col min="12036" max="12036" width="11" style="69"/>
    <col min="12037" max="12037" width="12.625" style="69" customWidth="1"/>
    <col min="12038" max="12038" width="13.5" style="69" customWidth="1"/>
    <col min="12039" max="12039" width="11" style="69"/>
    <col min="12040" max="12040" width="12.125" style="69" customWidth="1"/>
    <col min="12041" max="12042" width="11" style="69"/>
    <col min="12043" max="12044" width="11.5" style="69" customWidth="1"/>
    <col min="12045" max="12288" width="11" style="69"/>
    <col min="12289" max="12289" width="32.125" style="69" customWidth="1"/>
    <col min="12290" max="12290" width="12.125" style="69" customWidth="1"/>
    <col min="12291" max="12291" width="12.625" style="69" customWidth="1"/>
    <col min="12292" max="12292" width="11" style="69"/>
    <col min="12293" max="12293" width="12.625" style="69" customWidth="1"/>
    <col min="12294" max="12294" width="13.5" style="69" customWidth="1"/>
    <col min="12295" max="12295" width="11" style="69"/>
    <col min="12296" max="12296" width="12.125" style="69" customWidth="1"/>
    <col min="12297" max="12298" width="11" style="69"/>
    <col min="12299" max="12300" width="11.5" style="69" customWidth="1"/>
    <col min="12301" max="12544" width="11" style="69"/>
    <col min="12545" max="12545" width="32.125" style="69" customWidth="1"/>
    <col min="12546" max="12546" width="12.125" style="69" customWidth="1"/>
    <col min="12547" max="12547" width="12.625" style="69" customWidth="1"/>
    <col min="12548" max="12548" width="11" style="69"/>
    <col min="12549" max="12549" width="12.625" style="69" customWidth="1"/>
    <col min="12550" max="12550" width="13.5" style="69" customWidth="1"/>
    <col min="12551" max="12551" width="11" style="69"/>
    <col min="12552" max="12552" width="12.125" style="69" customWidth="1"/>
    <col min="12553" max="12554" width="11" style="69"/>
    <col min="12555" max="12556" width="11.5" style="69" customWidth="1"/>
    <col min="12557" max="12800" width="11" style="69"/>
    <col min="12801" max="12801" width="32.125" style="69" customWidth="1"/>
    <col min="12802" max="12802" width="12.125" style="69" customWidth="1"/>
    <col min="12803" max="12803" width="12.625" style="69" customWidth="1"/>
    <col min="12804" max="12804" width="11" style="69"/>
    <col min="12805" max="12805" width="12.625" style="69" customWidth="1"/>
    <col min="12806" max="12806" width="13.5" style="69" customWidth="1"/>
    <col min="12807" max="12807" width="11" style="69"/>
    <col min="12808" max="12808" width="12.125" style="69" customWidth="1"/>
    <col min="12809" max="12810" width="11" style="69"/>
    <col min="12811" max="12812" width="11.5" style="69" customWidth="1"/>
    <col min="12813" max="13056" width="11" style="69"/>
    <col min="13057" max="13057" width="32.125" style="69" customWidth="1"/>
    <col min="13058" max="13058" width="12.125" style="69" customWidth="1"/>
    <col min="13059" max="13059" width="12.625" style="69" customWidth="1"/>
    <col min="13060" max="13060" width="11" style="69"/>
    <col min="13061" max="13061" width="12.625" style="69" customWidth="1"/>
    <col min="13062" max="13062" width="13.5" style="69" customWidth="1"/>
    <col min="13063" max="13063" width="11" style="69"/>
    <col min="13064" max="13064" width="12.125" style="69" customWidth="1"/>
    <col min="13065" max="13066" width="11" style="69"/>
    <col min="13067" max="13068" width="11.5" style="69" customWidth="1"/>
    <col min="13069" max="13312" width="11" style="69"/>
    <col min="13313" max="13313" width="32.125" style="69" customWidth="1"/>
    <col min="13314" max="13314" width="12.125" style="69" customWidth="1"/>
    <col min="13315" max="13315" width="12.625" style="69" customWidth="1"/>
    <col min="13316" max="13316" width="11" style="69"/>
    <col min="13317" max="13317" width="12.625" style="69" customWidth="1"/>
    <col min="13318" max="13318" width="13.5" style="69" customWidth="1"/>
    <col min="13319" max="13319" width="11" style="69"/>
    <col min="13320" max="13320" width="12.125" style="69" customWidth="1"/>
    <col min="13321" max="13322" width="11" style="69"/>
    <col min="13323" max="13324" width="11.5" style="69" customWidth="1"/>
    <col min="13325" max="13568" width="11" style="69"/>
    <col min="13569" max="13569" width="32.125" style="69" customWidth="1"/>
    <col min="13570" max="13570" width="12.125" style="69" customWidth="1"/>
    <col min="13571" max="13571" width="12.625" style="69" customWidth="1"/>
    <col min="13572" max="13572" width="11" style="69"/>
    <col min="13573" max="13573" width="12.625" style="69" customWidth="1"/>
    <col min="13574" max="13574" width="13.5" style="69" customWidth="1"/>
    <col min="13575" max="13575" width="11" style="69"/>
    <col min="13576" max="13576" width="12.125" style="69" customWidth="1"/>
    <col min="13577" max="13578" width="11" style="69"/>
    <col min="13579" max="13580" width="11.5" style="69" customWidth="1"/>
    <col min="13581" max="13824" width="11" style="69"/>
    <col min="13825" max="13825" width="32.125" style="69" customWidth="1"/>
    <col min="13826" max="13826" width="12.125" style="69" customWidth="1"/>
    <col min="13827" max="13827" width="12.625" style="69" customWidth="1"/>
    <col min="13828" max="13828" width="11" style="69"/>
    <col min="13829" max="13829" width="12.625" style="69" customWidth="1"/>
    <col min="13830" max="13830" width="13.5" style="69" customWidth="1"/>
    <col min="13831" max="13831" width="11" style="69"/>
    <col min="13832" max="13832" width="12.125" style="69" customWidth="1"/>
    <col min="13833" max="13834" width="11" style="69"/>
    <col min="13835" max="13836" width="11.5" style="69" customWidth="1"/>
    <col min="13837" max="14080" width="11" style="69"/>
    <col min="14081" max="14081" width="32.125" style="69" customWidth="1"/>
    <col min="14082" max="14082" width="12.125" style="69" customWidth="1"/>
    <col min="14083" max="14083" width="12.625" style="69" customWidth="1"/>
    <col min="14084" max="14084" width="11" style="69"/>
    <col min="14085" max="14085" width="12.625" style="69" customWidth="1"/>
    <col min="14086" max="14086" width="13.5" style="69" customWidth="1"/>
    <col min="14087" max="14087" width="11" style="69"/>
    <col min="14088" max="14088" width="12.125" style="69" customWidth="1"/>
    <col min="14089" max="14090" width="11" style="69"/>
    <col min="14091" max="14092" width="11.5" style="69" customWidth="1"/>
    <col min="14093" max="14336" width="11" style="69"/>
    <col min="14337" max="14337" width="32.125" style="69" customWidth="1"/>
    <col min="14338" max="14338" width="12.125" style="69" customWidth="1"/>
    <col min="14339" max="14339" width="12.625" style="69" customWidth="1"/>
    <col min="14340" max="14340" width="11" style="69"/>
    <col min="14341" max="14341" width="12.625" style="69" customWidth="1"/>
    <col min="14342" max="14342" width="13.5" style="69" customWidth="1"/>
    <col min="14343" max="14343" width="11" style="69"/>
    <col min="14344" max="14344" width="12.125" style="69" customWidth="1"/>
    <col min="14345" max="14346" width="11" style="69"/>
    <col min="14347" max="14348" width="11.5" style="69" customWidth="1"/>
    <col min="14349" max="14592" width="11" style="69"/>
    <col min="14593" max="14593" width="32.125" style="69" customWidth="1"/>
    <col min="14594" max="14594" width="12.125" style="69" customWidth="1"/>
    <col min="14595" max="14595" width="12.625" style="69" customWidth="1"/>
    <col min="14596" max="14596" width="11" style="69"/>
    <col min="14597" max="14597" width="12.625" style="69" customWidth="1"/>
    <col min="14598" max="14598" width="13.5" style="69" customWidth="1"/>
    <col min="14599" max="14599" width="11" style="69"/>
    <col min="14600" max="14600" width="12.125" style="69" customWidth="1"/>
    <col min="14601" max="14602" width="11" style="69"/>
    <col min="14603" max="14604" width="11.5" style="69" customWidth="1"/>
    <col min="14605" max="14848" width="11" style="69"/>
    <col min="14849" max="14849" width="32.125" style="69" customWidth="1"/>
    <col min="14850" max="14850" width="12.125" style="69" customWidth="1"/>
    <col min="14851" max="14851" width="12.625" style="69" customWidth="1"/>
    <col min="14852" max="14852" width="11" style="69"/>
    <col min="14853" max="14853" width="12.625" style="69" customWidth="1"/>
    <col min="14854" max="14854" width="13.5" style="69" customWidth="1"/>
    <col min="14855" max="14855" width="11" style="69"/>
    <col min="14856" max="14856" width="12.125" style="69" customWidth="1"/>
    <col min="14857" max="14858" width="11" style="69"/>
    <col min="14859" max="14860" width="11.5" style="69" customWidth="1"/>
    <col min="14861" max="15104" width="11" style="69"/>
    <col min="15105" max="15105" width="32.125" style="69" customWidth="1"/>
    <col min="15106" max="15106" width="12.125" style="69" customWidth="1"/>
    <col min="15107" max="15107" width="12.625" style="69" customWidth="1"/>
    <col min="15108" max="15108" width="11" style="69"/>
    <col min="15109" max="15109" width="12.625" style="69" customWidth="1"/>
    <col min="15110" max="15110" width="13.5" style="69" customWidth="1"/>
    <col min="15111" max="15111" width="11" style="69"/>
    <col min="15112" max="15112" width="12.125" style="69" customWidth="1"/>
    <col min="15113" max="15114" width="11" style="69"/>
    <col min="15115" max="15116" width="11.5" style="69" customWidth="1"/>
    <col min="15117" max="15360" width="11" style="69"/>
    <col min="15361" max="15361" width="32.125" style="69" customWidth="1"/>
    <col min="15362" max="15362" width="12.125" style="69" customWidth="1"/>
    <col min="15363" max="15363" width="12.625" style="69" customWidth="1"/>
    <col min="15364" max="15364" width="11" style="69"/>
    <col min="15365" max="15365" width="12.625" style="69" customWidth="1"/>
    <col min="15366" max="15366" width="13.5" style="69" customWidth="1"/>
    <col min="15367" max="15367" width="11" style="69"/>
    <col min="15368" max="15368" width="12.125" style="69" customWidth="1"/>
    <col min="15369" max="15370" width="11" style="69"/>
    <col min="15371" max="15372" width="11.5" style="69" customWidth="1"/>
    <col min="15373" max="15616" width="11" style="69"/>
    <col min="15617" max="15617" width="32.125" style="69" customWidth="1"/>
    <col min="15618" max="15618" width="12.125" style="69" customWidth="1"/>
    <col min="15619" max="15619" width="12.625" style="69" customWidth="1"/>
    <col min="15620" max="15620" width="11" style="69"/>
    <col min="15621" max="15621" width="12.625" style="69" customWidth="1"/>
    <col min="15622" max="15622" width="13.5" style="69" customWidth="1"/>
    <col min="15623" max="15623" width="11" style="69"/>
    <col min="15624" max="15624" width="12.125" style="69" customWidth="1"/>
    <col min="15625" max="15626" width="11" style="69"/>
    <col min="15627" max="15628" width="11.5" style="69" customWidth="1"/>
    <col min="15629" max="15872" width="11" style="69"/>
    <col min="15873" max="15873" width="32.125" style="69" customWidth="1"/>
    <col min="15874" max="15874" width="12.125" style="69" customWidth="1"/>
    <col min="15875" max="15875" width="12.625" style="69" customWidth="1"/>
    <col min="15876" max="15876" width="11" style="69"/>
    <col min="15877" max="15877" width="12.625" style="69" customWidth="1"/>
    <col min="15878" max="15878" width="13.5" style="69" customWidth="1"/>
    <col min="15879" max="15879" width="11" style="69"/>
    <col min="15880" max="15880" width="12.125" style="69" customWidth="1"/>
    <col min="15881" max="15882" width="11" style="69"/>
    <col min="15883" max="15884" width="11.5" style="69" customWidth="1"/>
    <col min="15885" max="16128" width="11" style="69"/>
    <col min="16129" max="16129" width="32.125" style="69" customWidth="1"/>
    <col min="16130" max="16130" width="12.125" style="69" customWidth="1"/>
    <col min="16131" max="16131" width="12.625" style="69" customWidth="1"/>
    <col min="16132" max="16132" width="11" style="69"/>
    <col min="16133" max="16133" width="12.625" style="69" customWidth="1"/>
    <col min="16134" max="16134" width="13.5" style="69" customWidth="1"/>
    <col min="16135" max="16135" width="11" style="69"/>
    <col min="16136" max="16136" width="12.125" style="69" customWidth="1"/>
    <col min="16137" max="16138" width="11" style="69"/>
    <col min="16139" max="16140" width="11.5" style="69" customWidth="1"/>
    <col min="16141" max="16384" width="11" style="69"/>
  </cols>
  <sheetData>
    <row r="1" spans="1:8" x14ac:dyDescent="0.2">
      <c r="A1" s="6" t="s">
        <v>658</v>
      </c>
      <c r="B1" s="3"/>
      <c r="C1" s="3"/>
      <c r="D1" s="3"/>
      <c r="E1" s="3"/>
      <c r="F1" s="3"/>
      <c r="G1" s="3"/>
    </row>
    <row r="2" spans="1:8" ht="15.75" x14ac:dyDescent="0.25">
      <c r="A2" s="2"/>
      <c r="B2" s="89"/>
      <c r="C2" s="3"/>
      <c r="D2" s="3"/>
      <c r="E2" s="3"/>
      <c r="F2" s="3"/>
      <c r="G2" s="3"/>
      <c r="H2" s="55" t="s">
        <v>151</v>
      </c>
    </row>
    <row r="3" spans="1:8" x14ac:dyDescent="0.2">
      <c r="A3" s="70"/>
      <c r="B3" s="778">
        <f>INDICE!A3</f>
        <v>45930</v>
      </c>
      <c r="C3" s="779"/>
      <c r="D3" s="779" t="s">
        <v>115</v>
      </c>
      <c r="E3" s="779"/>
      <c r="F3" s="779" t="s">
        <v>116</v>
      </c>
      <c r="G3" s="779"/>
      <c r="H3" s="779"/>
    </row>
    <row r="4" spans="1:8" x14ac:dyDescent="0.2">
      <c r="A4" s="66"/>
      <c r="B4" s="63" t="s">
        <v>47</v>
      </c>
      <c r="C4" s="63" t="s">
        <v>417</v>
      </c>
      <c r="D4" s="63" t="s">
        <v>47</v>
      </c>
      <c r="E4" s="63" t="s">
        <v>417</v>
      </c>
      <c r="F4" s="63" t="s">
        <v>47</v>
      </c>
      <c r="G4" s="64" t="s">
        <v>417</v>
      </c>
      <c r="H4" s="64" t="s">
        <v>121</v>
      </c>
    </row>
    <row r="5" spans="1:8" x14ac:dyDescent="0.2">
      <c r="A5" s="3" t="s">
        <v>509</v>
      </c>
      <c r="B5" s="300">
        <v>88.816999999999993</v>
      </c>
      <c r="C5" s="72">
        <v>6.1287161839212203</v>
      </c>
      <c r="D5" s="71">
        <v>890.428</v>
      </c>
      <c r="E5" s="72">
        <v>0.47255822350605958</v>
      </c>
      <c r="F5" s="71">
        <v>1256.9799999999998</v>
      </c>
      <c r="G5" s="72">
        <v>-2.6615557362450417</v>
      </c>
      <c r="H5" s="303">
        <v>2.0650958807894004</v>
      </c>
    </row>
    <row r="6" spans="1:8" x14ac:dyDescent="0.2">
      <c r="A6" s="3" t="s">
        <v>48</v>
      </c>
      <c r="B6" s="301">
        <v>855.63599999999997</v>
      </c>
      <c r="C6" s="59">
        <v>3.7548307143091044</v>
      </c>
      <c r="D6" s="58">
        <v>6992.7709999999988</v>
      </c>
      <c r="E6" s="59">
        <v>-5.0877766616324998</v>
      </c>
      <c r="F6" s="58">
        <v>9386.139000000001</v>
      </c>
      <c r="G6" s="59">
        <v>-2.9531439986103787</v>
      </c>
      <c r="H6" s="304">
        <v>15.420513441277302</v>
      </c>
    </row>
    <row r="7" spans="1:8" x14ac:dyDescent="0.2">
      <c r="A7" s="3" t="s">
        <v>49</v>
      </c>
      <c r="B7" s="301">
        <v>865.15899999999999</v>
      </c>
      <c r="C7" s="59">
        <v>5.8000807112372019</v>
      </c>
      <c r="D7" s="58">
        <v>7257.3289999999997</v>
      </c>
      <c r="E7" s="73">
        <v>-7.7555308265210119</v>
      </c>
      <c r="F7" s="58">
        <v>9766.616</v>
      </c>
      <c r="G7" s="59">
        <v>-7.0588739093238777</v>
      </c>
      <c r="H7" s="304">
        <v>16.04560014546918</v>
      </c>
    </row>
    <row r="8" spans="1:8" x14ac:dyDescent="0.2">
      <c r="A8" s="3" t="s">
        <v>122</v>
      </c>
      <c r="B8" s="301">
        <v>2144.3139999999999</v>
      </c>
      <c r="C8" s="73">
        <v>8.0104408235798878</v>
      </c>
      <c r="D8" s="58">
        <v>18538.66</v>
      </c>
      <c r="E8" s="59">
        <v>-3.8325299345479569</v>
      </c>
      <c r="F8" s="58">
        <v>24721.218999999997</v>
      </c>
      <c r="G8" s="59">
        <v>-3.3239512915959848</v>
      </c>
      <c r="H8" s="304">
        <v>40.614558326300063</v>
      </c>
    </row>
    <row r="9" spans="1:8" x14ac:dyDescent="0.2">
      <c r="A9" s="3" t="s">
        <v>123</v>
      </c>
      <c r="B9" s="301">
        <v>334.91099999999994</v>
      </c>
      <c r="C9" s="59">
        <v>-11.139206248971876</v>
      </c>
      <c r="D9" s="58">
        <v>2899.9229999999998</v>
      </c>
      <c r="E9" s="59">
        <v>-21.192240871169528</v>
      </c>
      <c r="F9" s="58">
        <v>3877.2460000000001</v>
      </c>
      <c r="G9" s="73">
        <v>-20.914155590353563</v>
      </c>
      <c r="H9" s="304">
        <v>6.3699380605953788</v>
      </c>
    </row>
    <row r="10" spans="1:8" x14ac:dyDescent="0.2">
      <c r="A10" s="66" t="s">
        <v>583</v>
      </c>
      <c r="B10" s="302">
        <v>944.024</v>
      </c>
      <c r="C10" s="75">
        <v>-1.4407657356675785</v>
      </c>
      <c r="D10" s="74">
        <v>8809.2589999999982</v>
      </c>
      <c r="E10" s="75">
        <v>-0.43670259309050408</v>
      </c>
      <c r="F10" s="74">
        <v>11859.675999999998</v>
      </c>
      <c r="G10" s="75">
        <v>2.8017893547659001</v>
      </c>
      <c r="H10" s="305">
        <v>19.484294145568668</v>
      </c>
    </row>
    <row r="11" spans="1:8" x14ac:dyDescent="0.2">
      <c r="A11" s="76" t="s">
        <v>114</v>
      </c>
      <c r="B11" s="77">
        <v>5232.8609999999999</v>
      </c>
      <c r="C11" s="78">
        <v>3.7012808528423009</v>
      </c>
      <c r="D11" s="77">
        <v>45388.369999999995</v>
      </c>
      <c r="E11" s="78">
        <v>-5.295820868926933</v>
      </c>
      <c r="F11" s="77">
        <v>60867.875999999997</v>
      </c>
      <c r="G11" s="78">
        <v>-4.1174765882607502</v>
      </c>
      <c r="H11" s="78">
        <v>100</v>
      </c>
    </row>
    <row r="12" spans="1:8" x14ac:dyDescent="0.2">
      <c r="A12" s="3"/>
      <c r="B12" s="3"/>
      <c r="C12" s="3"/>
      <c r="D12" s="3"/>
      <c r="E12" s="3"/>
      <c r="F12" s="3"/>
      <c r="G12" s="3"/>
      <c r="H12" s="79" t="s">
        <v>220</v>
      </c>
    </row>
    <row r="13" spans="1:8" x14ac:dyDescent="0.2">
      <c r="A13" s="80" t="s">
        <v>567</v>
      </c>
      <c r="B13" s="3"/>
      <c r="C13" s="3"/>
      <c r="D13" s="3"/>
      <c r="E13" s="3"/>
      <c r="F13" s="3"/>
      <c r="G13" s="3"/>
      <c r="H13" s="3"/>
    </row>
    <row r="14" spans="1:8" x14ac:dyDescent="0.2">
      <c r="A14" s="80" t="s">
        <v>568</v>
      </c>
      <c r="B14" s="58"/>
      <c r="C14" s="3"/>
      <c r="D14" s="3"/>
      <c r="E14" s="3"/>
      <c r="F14" s="3"/>
      <c r="G14" s="3"/>
      <c r="H14" s="3"/>
    </row>
    <row r="15" spans="1:8" x14ac:dyDescent="0.2">
      <c r="A15" s="80" t="s">
        <v>528</v>
      </c>
      <c r="B15" s="3"/>
      <c r="C15" s="3"/>
      <c r="D15" s="3"/>
      <c r="E15" s="3"/>
      <c r="F15" s="3"/>
      <c r="G15" s="3"/>
      <c r="H15" s="3"/>
    </row>
  </sheetData>
  <mergeCells count="3">
    <mergeCell ref="B3:C3"/>
    <mergeCell ref="D3:E3"/>
    <mergeCell ref="F3:H3"/>
  </mergeCells>
  <conditionalFormatting sqref="C8">
    <cfRule type="cellIs" dxfId="95" priority="3" operator="between">
      <formula>-0.5</formula>
      <formula>0.5</formula>
    </cfRule>
    <cfRule type="cellIs" dxfId="94" priority="4" operator="between">
      <formula>0</formula>
      <formula>0.49</formula>
    </cfRule>
  </conditionalFormatting>
  <conditionalFormatting sqref="E7">
    <cfRule type="cellIs" dxfId="93" priority="1" operator="between">
      <formula>0</formula>
      <formula>0.5</formula>
    </cfRule>
    <cfRule type="cellIs" dxfId="92" priority="2" operator="between">
      <formula>0</formula>
      <formula>0.49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25" x14ac:dyDescent="0.2"/>
  <cols>
    <col min="1" max="1" width="36.125" bestFit="1" customWidth="1"/>
    <col min="3" max="3" width="1.625" customWidth="1"/>
    <col min="4" max="4" width="35.125" bestFit="1" customWidth="1"/>
  </cols>
  <sheetData>
    <row r="1" spans="1:7" x14ac:dyDescent="0.2">
      <c r="A1" s="158" t="s">
        <v>247</v>
      </c>
      <c r="B1" s="158"/>
      <c r="C1" s="158"/>
      <c r="D1" s="158"/>
      <c r="E1" s="158"/>
      <c r="F1" s="15"/>
      <c r="G1" s="15"/>
    </row>
    <row r="2" spans="1:7" x14ac:dyDescent="0.2">
      <c r="A2" s="158"/>
      <c r="B2" s="158"/>
      <c r="C2" s="158"/>
      <c r="D2" s="158"/>
      <c r="E2" s="161" t="s">
        <v>151</v>
      </c>
      <c r="F2" s="15"/>
      <c r="G2" s="15"/>
    </row>
    <row r="3" spans="1:7" x14ac:dyDescent="0.2">
      <c r="A3" s="801">
        <f>INDICE!A3</f>
        <v>45930</v>
      </c>
      <c r="B3" s="801">
        <v>41671</v>
      </c>
      <c r="C3" s="802">
        <v>41671</v>
      </c>
      <c r="D3" s="801">
        <v>41671</v>
      </c>
      <c r="E3" s="801">
        <v>41671</v>
      </c>
      <c r="F3" s="15"/>
    </row>
    <row r="4" spans="1:7" x14ac:dyDescent="0.2">
      <c r="A4" s="18" t="s">
        <v>30</v>
      </c>
      <c r="B4" s="728">
        <v>0</v>
      </c>
      <c r="C4" s="421"/>
      <c r="D4" s="15" t="s">
        <v>248</v>
      </c>
      <c r="E4" s="232">
        <v>5232.8609999999999</v>
      </c>
    </row>
    <row r="5" spans="1:7" x14ac:dyDescent="0.2">
      <c r="A5" s="18" t="s">
        <v>249</v>
      </c>
      <c r="B5" s="233">
        <v>5154.0079999999998</v>
      </c>
      <c r="C5" s="232"/>
      <c r="D5" s="18" t="s">
        <v>250</v>
      </c>
      <c r="E5" s="233">
        <v>-337.01799999999997</v>
      </c>
    </row>
    <row r="6" spans="1:7" x14ac:dyDescent="0.2">
      <c r="A6" s="18" t="s">
        <v>469</v>
      </c>
      <c r="B6" s="233">
        <v>211.86799999999999</v>
      </c>
      <c r="C6" s="232"/>
      <c r="D6" s="18" t="s">
        <v>251</v>
      </c>
      <c r="E6" s="233">
        <v>204.05449000000044</v>
      </c>
    </row>
    <row r="7" spans="1:7" x14ac:dyDescent="0.2">
      <c r="A7" s="18" t="s">
        <v>470</v>
      </c>
      <c r="B7" s="233">
        <v>46.998000000000445</v>
      </c>
      <c r="C7" s="232"/>
      <c r="D7" s="18" t="s">
        <v>471</v>
      </c>
      <c r="E7" s="233">
        <v>1913.4960000000001</v>
      </c>
    </row>
    <row r="8" spans="1:7" x14ac:dyDescent="0.2">
      <c r="A8" s="18" t="s">
        <v>472</v>
      </c>
      <c r="B8" s="233">
        <v>-147.53800000000001</v>
      </c>
      <c r="C8" s="232"/>
      <c r="D8" s="18" t="s">
        <v>473</v>
      </c>
      <c r="E8" s="233">
        <v>-1997.847</v>
      </c>
    </row>
    <row r="9" spans="1:7" x14ac:dyDescent="0.2">
      <c r="A9" s="173" t="s">
        <v>58</v>
      </c>
      <c r="B9" s="174">
        <v>5265.3360000000002</v>
      </c>
      <c r="C9" s="232"/>
      <c r="D9" s="18" t="s">
        <v>253</v>
      </c>
      <c r="E9" s="233">
        <v>-33.024999999999999</v>
      </c>
    </row>
    <row r="10" spans="1:7" x14ac:dyDescent="0.2">
      <c r="A10" s="18" t="s">
        <v>252</v>
      </c>
      <c r="B10" s="233">
        <v>-32.475000000000364</v>
      </c>
      <c r="C10" s="232"/>
      <c r="D10" s="173" t="s">
        <v>474</v>
      </c>
      <c r="E10" s="174">
        <v>4982.521490000001</v>
      </c>
      <c r="G10" s="493"/>
    </row>
    <row r="11" spans="1:7" x14ac:dyDescent="0.2">
      <c r="A11" s="173" t="s">
        <v>248</v>
      </c>
      <c r="B11" s="174">
        <v>5232.8609999999999</v>
      </c>
      <c r="C11" s="422"/>
      <c r="D11" s="439"/>
      <c r="E11" s="414"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sqref="A1:D2"/>
    </sheetView>
  </sheetViews>
  <sheetFormatPr baseColWidth="10" defaultColWidth="10.5" defaultRowHeight="14.25" customHeight="1" x14ac:dyDescent="0.2"/>
  <cols>
    <col min="1" max="1" width="6.62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768" t="s">
        <v>476</v>
      </c>
      <c r="B1" s="768"/>
      <c r="C1" s="768"/>
      <c r="D1" s="768"/>
      <c r="E1" s="191"/>
      <c r="F1" s="191"/>
      <c r="G1" s="6"/>
      <c r="H1" s="6"/>
      <c r="I1" s="6"/>
      <c r="J1" s="6"/>
    </row>
    <row r="2" spans="1:10" ht="14.25" customHeight="1" x14ac:dyDescent="0.2">
      <c r="A2" s="768"/>
      <c r="B2" s="768"/>
      <c r="C2" s="768"/>
      <c r="D2" s="768"/>
      <c r="E2" s="191"/>
      <c r="F2" s="191"/>
      <c r="G2" s="6"/>
      <c r="H2" s="6"/>
      <c r="I2" s="6"/>
      <c r="J2" s="6"/>
    </row>
    <row r="3" spans="1:10" ht="14.25" customHeight="1" x14ac:dyDescent="0.2">
      <c r="A3" s="53"/>
      <c r="B3" s="53"/>
      <c r="C3" s="53"/>
      <c r="D3" s="55" t="s">
        <v>254</v>
      </c>
    </row>
    <row r="4" spans="1:10" ht="14.25" customHeight="1" x14ac:dyDescent="0.2">
      <c r="A4" s="192"/>
      <c r="B4" s="192"/>
      <c r="C4" s="193" t="s">
        <v>578</v>
      </c>
      <c r="D4" s="193" t="s">
        <v>579</v>
      </c>
    </row>
    <row r="5" spans="1:10" ht="14.25" customHeight="1" x14ac:dyDescent="0.2">
      <c r="A5" s="806">
        <v>2021</v>
      </c>
      <c r="B5" s="735" t="s">
        <v>602</v>
      </c>
      <c r="C5" s="736">
        <v>16.12</v>
      </c>
      <c r="D5" s="196">
        <v>4.8796356538711896</v>
      </c>
    </row>
    <row r="6" spans="1:10" ht="14.25" customHeight="1" x14ac:dyDescent="0.2">
      <c r="A6" s="807"/>
      <c r="B6" s="732" t="s">
        <v>618</v>
      </c>
      <c r="C6" s="617">
        <v>16.920000000000002</v>
      </c>
      <c r="D6" s="197">
        <v>4.9627791563275476</v>
      </c>
    </row>
    <row r="7" spans="1:10" ht="14.25" customHeight="1" x14ac:dyDescent="0.2">
      <c r="A7" s="803">
        <v>2022</v>
      </c>
      <c r="B7" s="735" t="s">
        <v>625</v>
      </c>
      <c r="C7" s="736">
        <v>17.75</v>
      </c>
      <c r="D7" s="196">
        <v>4.905437352245853</v>
      </c>
    </row>
    <row r="8" spans="1:10" ht="14.25" customHeight="1" x14ac:dyDescent="0.2">
      <c r="A8" s="804"/>
      <c r="B8" s="194" t="s">
        <v>627</v>
      </c>
      <c r="C8" s="749">
        <v>18.63</v>
      </c>
      <c r="D8" s="195">
        <v>4.9577464788732337</v>
      </c>
    </row>
    <row r="9" spans="1:10" ht="14.25" customHeight="1" x14ac:dyDescent="0.2">
      <c r="A9" s="804"/>
      <c r="B9" s="194" t="s">
        <v>634</v>
      </c>
      <c r="C9" s="749">
        <v>19.55</v>
      </c>
      <c r="D9" s="195">
        <v>4.9382716049382811</v>
      </c>
    </row>
    <row r="10" spans="1:10" ht="14.25" customHeight="1" x14ac:dyDescent="0.2">
      <c r="A10" s="805"/>
      <c r="B10" s="732" t="s">
        <v>633</v>
      </c>
      <c r="C10" s="617">
        <v>18.579999999999998</v>
      </c>
      <c r="D10" s="197">
        <v>-4.9616368286445134</v>
      </c>
    </row>
    <row r="11" spans="1:10" ht="14.25" customHeight="1" x14ac:dyDescent="0.2">
      <c r="A11" s="806">
        <v>2023</v>
      </c>
      <c r="B11" s="735" t="s">
        <v>635</v>
      </c>
      <c r="C11" s="736">
        <v>17.66</v>
      </c>
      <c r="D11" s="196">
        <v>-4.9515608180839523</v>
      </c>
    </row>
    <row r="12" spans="1:10" ht="14.25" customHeight="1" x14ac:dyDescent="0.2">
      <c r="A12" s="808"/>
      <c r="B12" s="194" t="s">
        <v>639</v>
      </c>
      <c r="C12" s="749">
        <v>16.79</v>
      </c>
      <c r="D12" s="195">
        <v>-4.9263873159682952</v>
      </c>
    </row>
    <row r="13" spans="1:10" ht="14.25" customHeight="1" x14ac:dyDescent="0.2">
      <c r="A13" s="808"/>
      <c r="B13" s="194" t="s">
        <v>640</v>
      </c>
      <c r="C13" s="749">
        <v>15.96</v>
      </c>
      <c r="D13" s="195">
        <v>-4.9434187016080902</v>
      </c>
    </row>
    <row r="14" spans="1:10" ht="14.25" customHeight="1" x14ac:dyDescent="0.2">
      <c r="A14" s="808"/>
      <c r="B14" s="194" t="s">
        <v>641</v>
      </c>
      <c r="C14" s="749">
        <v>15.18</v>
      </c>
      <c r="D14" s="195">
        <v>-4.8872180451127889</v>
      </c>
    </row>
    <row r="15" spans="1:10" ht="14.25" customHeight="1" x14ac:dyDescent="0.2">
      <c r="A15" s="808"/>
      <c r="B15" s="194" t="s">
        <v>654</v>
      </c>
      <c r="C15" s="749">
        <v>14.43</v>
      </c>
      <c r="D15" s="195">
        <v>-4.9407114624505928</v>
      </c>
    </row>
    <row r="16" spans="1:10" ht="14.25" customHeight="1" x14ac:dyDescent="0.2">
      <c r="A16" s="807"/>
      <c r="B16" s="732" t="s">
        <v>652</v>
      </c>
      <c r="C16" s="617">
        <v>15.14</v>
      </c>
      <c r="D16" s="197">
        <v>4.9203049203049263</v>
      </c>
      <c r="F16" s="3" t="s">
        <v>365</v>
      </c>
    </row>
    <row r="17" spans="1:4" ht="14.25" customHeight="1" x14ac:dyDescent="0.2">
      <c r="A17" s="803">
        <v>2024</v>
      </c>
      <c r="B17" s="735" t="s">
        <v>661</v>
      </c>
      <c r="C17" s="736">
        <v>15.89</v>
      </c>
      <c r="D17" s="196">
        <v>4.9537648612945837</v>
      </c>
    </row>
    <row r="18" spans="1:4" ht="14.25" customHeight="1" x14ac:dyDescent="0.2">
      <c r="A18" s="804"/>
      <c r="B18" s="194" t="s">
        <v>662</v>
      </c>
      <c r="C18" s="749">
        <v>16.670000000000002</v>
      </c>
      <c r="D18" s="195">
        <v>4.9087476400251804</v>
      </c>
    </row>
    <row r="19" spans="1:4" ht="14.25" customHeight="1" x14ac:dyDescent="0.2">
      <c r="A19" s="804"/>
      <c r="B19" s="194" t="s">
        <v>663</v>
      </c>
      <c r="C19" s="749">
        <v>16.14</v>
      </c>
      <c r="D19" s="195">
        <v>-3.1793641271745714</v>
      </c>
    </row>
    <row r="20" spans="1:4" ht="14.25" customHeight="1" x14ac:dyDescent="0.2">
      <c r="A20" s="804"/>
      <c r="B20" s="194" t="s">
        <v>664</v>
      </c>
      <c r="C20" s="749">
        <v>15.34</v>
      </c>
      <c r="D20" s="195">
        <v>-4.9566294919454812</v>
      </c>
    </row>
    <row r="21" spans="1:4" ht="14.25" customHeight="1" x14ac:dyDescent="0.2">
      <c r="A21" s="804"/>
      <c r="B21" s="194" t="s">
        <v>665</v>
      </c>
      <c r="C21" s="749">
        <v>15.93</v>
      </c>
      <c r="D21" s="195">
        <v>3.8461538461538449</v>
      </c>
    </row>
    <row r="22" spans="1:4" ht="14.25" customHeight="1" x14ac:dyDescent="0.2">
      <c r="A22" s="805"/>
      <c r="B22" s="732" t="s">
        <v>670</v>
      </c>
      <c r="C22" s="617">
        <v>16.61</v>
      </c>
      <c r="D22" s="197">
        <v>4.2686754551161314</v>
      </c>
    </row>
    <row r="23" spans="1:4" ht="14.25" customHeight="1" x14ac:dyDescent="0.2">
      <c r="A23" s="803">
        <v>2025</v>
      </c>
      <c r="B23" s="194" t="s">
        <v>671</v>
      </c>
      <c r="C23" s="749">
        <v>16.64</v>
      </c>
      <c r="D23" s="195">
        <v>0.18061408789886296</v>
      </c>
    </row>
    <row r="24" spans="1:4" ht="14.25" customHeight="1" x14ac:dyDescent="0.2">
      <c r="A24" s="804"/>
      <c r="B24" s="194" t="s">
        <v>673</v>
      </c>
      <c r="C24" s="749">
        <v>17.670000000000002</v>
      </c>
      <c r="D24" s="195">
        <v>6.1899038461538529</v>
      </c>
    </row>
    <row r="25" spans="1:4" ht="14.25" customHeight="1" x14ac:dyDescent="0.2">
      <c r="A25" s="804"/>
      <c r="B25" s="194" t="s">
        <v>679</v>
      </c>
      <c r="C25" s="749">
        <v>18</v>
      </c>
      <c r="D25" s="195">
        <v>1.8675721561969343</v>
      </c>
    </row>
    <row r="26" spans="1:4" ht="14.25" customHeight="1" x14ac:dyDescent="0.2">
      <c r="A26" s="804"/>
      <c r="B26" s="194" t="s">
        <v>680</v>
      </c>
      <c r="C26" s="749">
        <v>17.11</v>
      </c>
      <c r="D26" s="195">
        <v>-4.9444444444444482</v>
      </c>
    </row>
    <row r="27" spans="1:4" ht="14.25" customHeight="1" x14ac:dyDescent="0.2">
      <c r="A27" s="805"/>
      <c r="B27" s="732" t="s">
        <v>689</v>
      </c>
      <c r="C27" s="617">
        <v>16.27</v>
      </c>
      <c r="D27" s="197">
        <v>-4.9094097019286957</v>
      </c>
    </row>
    <row r="28" spans="1:4" ht="14.25" customHeight="1" x14ac:dyDescent="0.2">
      <c r="A28" s="631" t="s">
        <v>255</v>
      </c>
      <c r="B28"/>
      <c r="C28"/>
      <c r="D28" s="750" t="s">
        <v>565</v>
      </c>
    </row>
    <row r="29" spans="1:4" ht="14.25" customHeight="1" x14ac:dyDescent="0.2">
      <c r="A29"/>
      <c r="B29"/>
      <c r="C29"/>
      <c r="D29"/>
    </row>
    <row r="30" spans="1:4" ht="14.25" customHeight="1" x14ac:dyDescent="0.2">
      <c r="A30" s="80"/>
    </row>
    <row r="31" spans="1:4" ht="14.25" customHeight="1" x14ac:dyDescent="0.2">
      <c r="A31" s="80"/>
    </row>
    <row r="32" spans="1:4" ht="14.25" customHeight="1" x14ac:dyDescent="0.2">
      <c r="A32" s="80"/>
    </row>
  </sheetData>
  <mergeCells count="6">
    <mergeCell ref="A23:A27"/>
    <mergeCell ref="A1:D2"/>
    <mergeCell ref="A5:A6"/>
    <mergeCell ref="A7:A10"/>
    <mergeCell ref="A11:A16"/>
    <mergeCell ref="A17:A2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125" customWidth="1"/>
  </cols>
  <sheetData>
    <row r="1" spans="1:6" x14ac:dyDescent="0.2">
      <c r="A1" s="53" t="s">
        <v>572</v>
      </c>
      <c r="B1" s="53"/>
      <c r="C1" s="53"/>
      <c r="D1" s="53"/>
      <c r="E1" s="53"/>
      <c r="F1" s="6"/>
    </row>
    <row r="2" spans="1:6" x14ac:dyDescent="0.2">
      <c r="A2" s="54"/>
      <c r="B2" s="54"/>
      <c r="C2" s="54"/>
      <c r="D2" s="54"/>
      <c r="E2" s="54"/>
      <c r="F2" s="55" t="s">
        <v>105</v>
      </c>
    </row>
    <row r="3" spans="1:6" ht="14.85" customHeight="1" x14ac:dyDescent="0.2">
      <c r="A3" s="56"/>
      <c r="B3" s="770" t="s">
        <v>682</v>
      </c>
      <c r="C3" s="772" t="s">
        <v>416</v>
      </c>
      <c r="D3" s="770" t="s">
        <v>677</v>
      </c>
      <c r="E3" s="772" t="s">
        <v>416</v>
      </c>
      <c r="F3" s="774" t="s">
        <v>681</v>
      </c>
    </row>
    <row r="4" spans="1:6" ht="14.85" customHeight="1" x14ac:dyDescent="0.2">
      <c r="A4" s="491"/>
      <c r="B4" s="771"/>
      <c r="C4" s="773"/>
      <c r="D4" s="771"/>
      <c r="E4" s="773"/>
      <c r="F4" s="775"/>
    </row>
    <row r="5" spans="1:6" x14ac:dyDescent="0.2">
      <c r="A5" s="3" t="s">
        <v>107</v>
      </c>
      <c r="B5" s="95">
        <v>2445.9879806534823</v>
      </c>
      <c r="C5" s="187">
        <v>2.0825365413977575</v>
      </c>
      <c r="D5" s="95">
        <v>2768.230742380817</v>
      </c>
      <c r="E5" s="187">
        <v>2.4064059555950923</v>
      </c>
      <c r="F5" s="187">
        <v>-11.640747889758272</v>
      </c>
    </row>
    <row r="6" spans="1:6" x14ac:dyDescent="0.2">
      <c r="A6" s="3" t="s">
        <v>108</v>
      </c>
      <c r="B6" s="95">
        <v>54710.526695570603</v>
      </c>
      <c r="C6" s="187">
        <v>46.581042893024929</v>
      </c>
      <c r="D6" s="95">
        <v>51859.549211808546</v>
      </c>
      <c r="E6" s="187">
        <v>45.081187116086575</v>
      </c>
      <c r="F6" s="187">
        <v>5.4974976201931245</v>
      </c>
    </row>
    <row r="7" spans="1:6" x14ac:dyDescent="0.2">
      <c r="A7" s="3" t="s">
        <v>109</v>
      </c>
      <c r="B7" s="95">
        <v>24065.093866530839</v>
      </c>
      <c r="C7" s="187">
        <v>20.489241053354714</v>
      </c>
      <c r="D7" s="95">
        <v>25228.810374393222</v>
      </c>
      <c r="E7" s="187">
        <v>21.93124966356844</v>
      </c>
      <c r="F7" s="187">
        <v>-4.6126491522705111</v>
      </c>
    </row>
    <row r="8" spans="1:6" x14ac:dyDescent="0.2">
      <c r="A8" s="3" t="s">
        <v>110</v>
      </c>
      <c r="B8" s="95">
        <v>14211</v>
      </c>
      <c r="C8" s="187">
        <v>12.099375395089556</v>
      </c>
      <c r="D8" s="95">
        <v>14778</v>
      </c>
      <c r="E8" s="187">
        <v>12.846424493212327</v>
      </c>
      <c r="F8" s="187">
        <v>-3.8367844092570031</v>
      </c>
    </row>
    <row r="9" spans="1:6" x14ac:dyDescent="0.2">
      <c r="A9" s="3" t="s">
        <v>111</v>
      </c>
      <c r="B9" s="95">
        <v>22413.09582759433</v>
      </c>
      <c r="C9" s="187">
        <v>19.082714811355938</v>
      </c>
      <c r="D9" s="95">
        <v>21101.293177998232</v>
      </c>
      <c r="E9" s="187">
        <v>18.343224355142151</v>
      </c>
      <c r="F9" s="187">
        <v>6.2166931596584849</v>
      </c>
    </row>
    <row r="10" spans="1:6" x14ac:dyDescent="0.2">
      <c r="A10" s="3" t="s">
        <v>112</v>
      </c>
      <c r="B10" s="95">
        <v>486.00282423878855</v>
      </c>
      <c r="C10" s="187">
        <v>0.41378725026661267</v>
      </c>
      <c r="D10" s="95">
        <v>500.08106429731538</v>
      </c>
      <c r="E10" s="187">
        <v>0.4347173929476737</v>
      </c>
      <c r="F10" s="187">
        <v>-2.815191588649482</v>
      </c>
    </row>
    <row r="11" spans="1:6" x14ac:dyDescent="0.2">
      <c r="A11" s="3" t="s">
        <v>113</v>
      </c>
      <c r="B11" s="95">
        <v>-879.36328460877053</v>
      </c>
      <c r="C11" s="187">
        <v>-0.74869794448951477</v>
      </c>
      <c r="D11" s="95">
        <v>-1200.0648323301809</v>
      </c>
      <c r="E11" s="187">
        <v>-1.0432089765522523</v>
      </c>
      <c r="F11" s="187">
        <v>-26.72368517779995</v>
      </c>
    </row>
    <row r="12" spans="1:6" x14ac:dyDescent="0.2">
      <c r="A12" s="60" t="s">
        <v>114</v>
      </c>
      <c r="B12" s="463">
        <v>117452.34390997927</v>
      </c>
      <c r="C12" s="464">
        <v>100</v>
      </c>
      <c r="D12" s="463">
        <v>115035.89973854795</v>
      </c>
      <c r="E12" s="464">
        <v>100</v>
      </c>
      <c r="F12" s="464">
        <v>2.1006000534819051</v>
      </c>
    </row>
    <row r="13" spans="1:6" x14ac:dyDescent="0.2">
      <c r="A13" s="697" t="s">
        <v>683</v>
      </c>
      <c r="B13" s="3"/>
      <c r="C13" s="3"/>
      <c r="D13" s="3"/>
      <c r="E13" s="3"/>
      <c r="F13" s="55" t="s">
        <v>565</v>
      </c>
    </row>
    <row r="14" spans="1:6" x14ac:dyDescent="0.2">
      <c r="A14" s="465"/>
      <c r="B14" s="1"/>
      <c r="C14" s="1"/>
      <c r="D14" s="1"/>
      <c r="E14" s="1"/>
      <c r="F14" s="1"/>
    </row>
    <row r="15" spans="1:6" x14ac:dyDescent="0.2">
      <c r="A15" s="490"/>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25" x14ac:dyDescent="0.2"/>
  <cols>
    <col min="1" max="1" width="32.125" style="1" customWidth="1"/>
    <col min="2" max="4" width="11" style="1"/>
    <col min="5" max="5" width="13.125" style="1" customWidth="1"/>
    <col min="6" max="6" width="16.625" style="1" customWidth="1"/>
    <col min="7" max="16384" width="11" style="1"/>
  </cols>
  <sheetData>
    <row r="1" spans="1:6" x14ac:dyDescent="0.2">
      <c r="A1" s="53" t="s">
        <v>477</v>
      </c>
      <c r="B1" s="53"/>
      <c r="C1" s="53"/>
      <c r="D1" s="6"/>
      <c r="E1" s="6"/>
      <c r="F1" s="6"/>
    </row>
    <row r="2" spans="1:6" x14ac:dyDescent="0.2">
      <c r="A2" s="54"/>
      <c r="B2" s="54"/>
      <c r="C2" s="54"/>
      <c r="D2" s="65"/>
      <c r="E2" s="65"/>
      <c r="F2" s="55" t="s">
        <v>256</v>
      </c>
    </row>
    <row r="3" spans="1:6" x14ac:dyDescent="0.2">
      <c r="A3" s="56"/>
      <c r="B3" s="782" t="s">
        <v>257</v>
      </c>
      <c r="C3" s="782"/>
      <c r="D3" s="782"/>
      <c r="E3" s="780" t="s">
        <v>258</v>
      </c>
      <c r="F3" s="780"/>
    </row>
    <row r="4" spans="1:6" x14ac:dyDescent="0.2">
      <c r="A4" s="66"/>
      <c r="B4" s="199" t="s">
        <v>686</v>
      </c>
      <c r="C4" s="200" t="s">
        <v>684</v>
      </c>
      <c r="D4" s="199" t="s">
        <v>690</v>
      </c>
      <c r="E4" s="185" t="s">
        <v>259</v>
      </c>
      <c r="F4" s="184" t="s">
        <v>260</v>
      </c>
    </row>
    <row r="5" spans="1:6" x14ac:dyDescent="0.2">
      <c r="A5" s="423" t="s">
        <v>479</v>
      </c>
      <c r="B5" s="90">
        <v>148.22341917666668</v>
      </c>
      <c r="C5" s="90">
        <v>148.05319516774196</v>
      </c>
      <c r="D5" s="90">
        <v>150.39349836333335</v>
      </c>
      <c r="E5" s="90">
        <v>0.11497489718601388</v>
      </c>
      <c r="F5" s="90">
        <v>-1.4429341761995642</v>
      </c>
    </row>
    <row r="6" spans="1:6" x14ac:dyDescent="0.2">
      <c r="A6" s="66" t="s">
        <v>478</v>
      </c>
      <c r="B6" s="97">
        <v>141.06610399333331</v>
      </c>
      <c r="C6" s="197">
        <v>141.58453437741935</v>
      </c>
      <c r="D6" s="97">
        <v>138.18099911000004</v>
      </c>
      <c r="E6" s="97">
        <v>-0.36616314512435399</v>
      </c>
      <c r="F6" s="97">
        <v>2.087917225896275</v>
      </c>
    </row>
    <row r="7" spans="1:6" x14ac:dyDescent="0.2">
      <c r="F7" s="55" t="s">
        <v>565</v>
      </c>
    </row>
    <row r="8" spans="1:6" x14ac:dyDescent="0.2">
      <c r="A8" s="631"/>
    </row>
    <row r="13" spans="1:6" x14ac:dyDescent="0.2">
      <c r="C13" s="1" t="s">
        <v>365</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768" t="s">
        <v>630</v>
      </c>
      <c r="B1" s="768"/>
      <c r="C1" s="768"/>
      <c r="D1" s="3"/>
      <c r="E1" s="3"/>
    </row>
    <row r="2" spans="1:38" x14ac:dyDescent="0.2">
      <c r="A2" s="769"/>
      <c r="B2" s="768"/>
      <c r="C2" s="768"/>
      <c r="D2" s="3"/>
      <c r="E2" s="55" t="s">
        <v>256</v>
      </c>
    </row>
    <row r="3" spans="1:38" x14ac:dyDescent="0.2">
      <c r="A3" s="57"/>
      <c r="B3" s="201" t="s">
        <v>261</v>
      </c>
      <c r="C3" s="201" t="s">
        <v>262</v>
      </c>
      <c r="D3" s="201" t="s">
        <v>263</v>
      </c>
      <c r="E3" s="201" t="s">
        <v>264</v>
      </c>
    </row>
    <row r="4" spans="1:38" x14ac:dyDescent="0.2">
      <c r="A4" s="666" t="s">
        <v>265</v>
      </c>
      <c r="B4" s="705">
        <v>148.22341917666668</v>
      </c>
      <c r="C4" s="706">
        <v>25.724725642231405</v>
      </c>
      <c r="D4" s="706">
        <v>47.411314071101955</v>
      </c>
      <c r="E4" s="706">
        <v>75.08737946333332</v>
      </c>
      <c r="F4" s="609"/>
      <c r="G4" s="609"/>
      <c r="H4" s="609"/>
      <c r="M4" s="312"/>
      <c r="N4" s="312"/>
      <c r="O4" s="312"/>
      <c r="P4" s="312"/>
      <c r="Q4" s="312"/>
      <c r="R4" s="312"/>
      <c r="S4" s="312"/>
      <c r="T4" s="312"/>
      <c r="U4" s="312"/>
      <c r="V4" s="312"/>
      <c r="W4" s="312"/>
      <c r="X4" s="312"/>
      <c r="Y4" s="312"/>
      <c r="Z4" s="312"/>
      <c r="AA4" s="312"/>
      <c r="AB4" s="312"/>
      <c r="AC4" s="312"/>
      <c r="AD4" s="312"/>
      <c r="AE4" s="277"/>
      <c r="AF4" s="277"/>
      <c r="AG4" s="277"/>
      <c r="AH4" s="277"/>
      <c r="AI4" s="277"/>
      <c r="AJ4" s="277"/>
      <c r="AK4" s="277"/>
      <c r="AL4" s="277"/>
    </row>
    <row r="5" spans="1:38" x14ac:dyDescent="0.2">
      <c r="A5" s="202" t="s">
        <v>266</v>
      </c>
      <c r="B5" s="203">
        <v>171.11666666666667</v>
      </c>
      <c r="C5" s="92">
        <v>27.321148459383753</v>
      </c>
      <c r="D5" s="92">
        <v>77.989751540616282</v>
      </c>
      <c r="E5" s="92">
        <v>65.805766666666642</v>
      </c>
      <c r="F5" s="609"/>
      <c r="G5" s="609"/>
      <c r="M5" s="610"/>
      <c r="N5" s="610"/>
      <c r="O5" s="610"/>
      <c r="P5" s="610"/>
      <c r="Q5" s="610"/>
      <c r="R5" s="610"/>
      <c r="S5" s="610"/>
      <c r="T5" s="610"/>
      <c r="U5" s="610"/>
      <c r="V5" s="610"/>
      <c r="W5" s="610"/>
      <c r="X5" s="610"/>
      <c r="Y5" s="610"/>
      <c r="Z5" s="610"/>
      <c r="AA5" s="610"/>
      <c r="AB5" s="610"/>
      <c r="AC5" s="610"/>
      <c r="AD5" s="610"/>
      <c r="AE5" s="276"/>
      <c r="AF5" s="276"/>
      <c r="AG5" s="276"/>
      <c r="AH5" s="276"/>
      <c r="AI5" s="276"/>
      <c r="AJ5" s="276"/>
      <c r="AK5" s="276"/>
      <c r="AL5" s="276"/>
    </row>
    <row r="6" spans="1:38" x14ac:dyDescent="0.2">
      <c r="A6" s="202" t="s">
        <v>267</v>
      </c>
      <c r="B6" s="203">
        <v>150.64000000000001</v>
      </c>
      <c r="C6" s="92">
        <v>25.106666666666669</v>
      </c>
      <c r="D6" s="92">
        <v>61.392233333333337</v>
      </c>
      <c r="E6" s="92">
        <v>64.141100000000009</v>
      </c>
      <c r="F6" s="609"/>
      <c r="G6" s="609"/>
      <c r="M6" s="610"/>
      <c r="N6" s="610"/>
      <c r="O6" s="610"/>
      <c r="P6" s="610"/>
      <c r="Q6" s="610"/>
      <c r="R6" s="610"/>
      <c r="S6" s="610"/>
      <c r="T6" s="610"/>
      <c r="U6" s="610"/>
      <c r="V6" s="610"/>
      <c r="W6" s="610"/>
      <c r="X6" s="610"/>
      <c r="Y6" s="610"/>
      <c r="Z6" s="610"/>
      <c r="AA6" s="610"/>
      <c r="AB6" s="610"/>
      <c r="AC6" s="610"/>
      <c r="AD6" s="610"/>
      <c r="AE6" s="276"/>
      <c r="AF6" s="276"/>
      <c r="AG6" s="276"/>
      <c r="AH6" s="276"/>
      <c r="AI6" s="276"/>
      <c r="AJ6" s="276"/>
      <c r="AK6" s="276"/>
      <c r="AL6" s="276"/>
    </row>
    <row r="7" spans="1:38" x14ac:dyDescent="0.2">
      <c r="A7" s="202" t="s">
        <v>233</v>
      </c>
      <c r="B7" s="203">
        <v>153.7662</v>
      </c>
      <c r="C7" s="92">
        <v>26.686695867768591</v>
      </c>
      <c r="D7" s="92">
        <v>60.016170798898074</v>
      </c>
      <c r="E7" s="92">
        <v>67.063333333333333</v>
      </c>
      <c r="F7" s="609"/>
      <c r="G7" s="609"/>
      <c r="N7" s="610"/>
      <c r="O7" s="610"/>
      <c r="P7" s="610"/>
      <c r="Q7" s="610"/>
      <c r="R7" s="610"/>
      <c r="S7" s="610"/>
      <c r="T7" s="610"/>
      <c r="U7" s="610"/>
      <c r="V7" s="610"/>
      <c r="W7" s="610"/>
      <c r="X7" s="610"/>
      <c r="Y7" s="610"/>
      <c r="Z7" s="610"/>
      <c r="AA7" s="610"/>
      <c r="AB7" s="610"/>
      <c r="AC7" s="610"/>
      <c r="AD7" s="610"/>
      <c r="AE7" s="276"/>
      <c r="AF7" s="276"/>
      <c r="AG7" s="276"/>
      <c r="AH7" s="276"/>
      <c r="AI7" s="276"/>
      <c r="AJ7" s="276"/>
      <c r="AK7" s="276"/>
      <c r="AL7" s="276"/>
    </row>
    <row r="8" spans="1:38" x14ac:dyDescent="0.2">
      <c r="A8" s="202" t="s">
        <v>268</v>
      </c>
      <c r="B8" s="203">
        <v>124.72167046051064</v>
      </c>
      <c r="C8" s="92">
        <v>20.786945076751774</v>
      </c>
      <c r="D8" s="92">
        <v>36.302012427423847</v>
      </c>
      <c r="E8" s="92">
        <v>67.632712956335013</v>
      </c>
      <c r="F8" s="609"/>
      <c r="G8" s="609"/>
      <c r="N8" s="610"/>
      <c r="O8" s="610"/>
      <c r="P8" s="610"/>
      <c r="Q8" s="610"/>
      <c r="R8" s="610"/>
      <c r="S8" s="610"/>
      <c r="T8" s="610"/>
      <c r="U8" s="610"/>
      <c r="V8" s="610"/>
      <c r="W8" s="610"/>
      <c r="X8" s="610"/>
      <c r="Y8" s="610"/>
      <c r="Z8" s="610"/>
      <c r="AA8" s="610"/>
      <c r="AB8" s="610"/>
      <c r="AC8" s="610"/>
      <c r="AD8" s="610"/>
      <c r="AE8" s="276"/>
      <c r="AF8" s="276"/>
      <c r="AG8" s="276"/>
      <c r="AH8" s="276"/>
      <c r="AI8" s="276"/>
      <c r="AJ8" s="276"/>
      <c r="AK8" s="276"/>
      <c r="AL8" s="276"/>
    </row>
    <row r="9" spans="1:38" x14ac:dyDescent="0.2">
      <c r="A9" s="202" t="s">
        <v>269</v>
      </c>
      <c r="B9" s="203">
        <v>134.96966666666665</v>
      </c>
      <c r="C9" s="92">
        <v>21.549778711484592</v>
      </c>
      <c r="D9" s="92">
        <v>43.970154621848735</v>
      </c>
      <c r="E9" s="92">
        <v>69.449733333333327</v>
      </c>
      <c r="F9" s="609"/>
      <c r="G9" s="609"/>
    </row>
    <row r="10" spans="1:38" x14ac:dyDescent="0.2">
      <c r="A10" s="202" t="s">
        <v>270</v>
      </c>
      <c r="B10" s="203">
        <v>148.22666666666666</v>
      </c>
      <c r="C10" s="92">
        <v>29.645333333333333</v>
      </c>
      <c r="D10" s="92">
        <v>51.230999999999987</v>
      </c>
      <c r="E10" s="92">
        <v>67.350333333333339</v>
      </c>
      <c r="F10" s="609"/>
      <c r="G10" s="609"/>
    </row>
    <row r="11" spans="1:38" x14ac:dyDescent="0.2">
      <c r="A11" s="202" t="s">
        <v>271</v>
      </c>
      <c r="B11" s="203">
        <v>194.96523973879917</v>
      </c>
      <c r="C11" s="92">
        <v>38.993047947759834</v>
      </c>
      <c r="D11" s="92">
        <v>71.123314469175654</v>
      </c>
      <c r="E11" s="92">
        <v>84.848877321863682</v>
      </c>
      <c r="F11" s="609"/>
      <c r="G11" s="609"/>
    </row>
    <row r="12" spans="1:38" x14ac:dyDescent="0.2">
      <c r="A12" s="202" t="s">
        <v>272</v>
      </c>
      <c r="B12" s="203">
        <v>152.9</v>
      </c>
      <c r="C12" s="92">
        <v>28.591056910569108</v>
      </c>
      <c r="D12" s="92">
        <v>55.365076422764233</v>
      </c>
      <c r="E12" s="92">
        <v>68.943866666666665</v>
      </c>
      <c r="F12" s="609"/>
      <c r="G12" s="609"/>
    </row>
    <row r="13" spans="1:38" x14ac:dyDescent="0.2">
      <c r="A13" s="202" t="s">
        <v>273</v>
      </c>
      <c r="B13" s="203">
        <v>144.85266666666669</v>
      </c>
      <c r="C13" s="92">
        <v>26.120972677595631</v>
      </c>
      <c r="D13" s="92">
        <v>60.141927322404413</v>
      </c>
      <c r="E13" s="92">
        <v>58.589766666666648</v>
      </c>
      <c r="F13" s="609"/>
      <c r="G13" s="609"/>
    </row>
    <row r="14" spans="1:38" x14ac:dyDescent="0.2">
      <c r="A14" s="202" t="s">
        <v>205</v>
      </c>
      <c r="B14" s="203">
        <v>149.06</v>
      </c>
      <c r="C14" s="92">
        <v>24.843333333333334</v>
      </c>
      <c r="D14" s="92">
        <v>56.299900000000008</v>
      </c>
      <c r="E14" s="92">
        <v>67.916766666666661</v>
      </c>
      <c r="F14" s="609"/>
      <c r="G14" s="609"/>
    </row>
    <row r="15" spans="1:38" x14ac:dyDescent="0.2">
      <c r="A15" s="202" t="s">
        <v>274</v>
      </c>
      <c r="B15" s="203">
        <v>173.15666666666667</v>
      </c>
      <c r="C15" s="92">
        <v>33.514193548387098</v>
      </c>
      <c r="D15" s="92">
        <v>72.241306451612886</v>
      </c>
      <c r="E15" s="92">
        <v>67.401166666666683</v>
      </c>
      <c r="F15" s="609"/>
      <c r="G15" s="609"/>
    </row>
    <row r="16" spans="1:38" x14ac:dyDescent="0.2">
      <c r="A16" s="202" t="s">
        <v>234</v>
      </c>
      <c r="B16" s="204">
        <v>170.96263333333334</v>
      </c>
      <c r="C16" s="195">
        <v>28.49377222222223</v>
      </c>
      <c r="D16" s="195">
        <v>69.160061111111119</v>
      </c>
      <c r="E16" s="195">
        <v>73.308799999999991</v>
      </c>
      <c r="F16" s="609"/>
      <c r="G16" s="609"/>
    </row>
    <row r="17" spans="1:13" x14ac:dyDescent="0.2">
      <c r="A17" s="202" t="s">
        <v>235</v>
      </c>
      <c r="B17" s="203">
        <v>175.25</v>
      </c>
      <c r="C17" s="92">
        <v>33.919354838709673</v>
      </c>
      <c r="D17" s="92">
        <v>71.533978494623653</v>
      </c>
      <c r="E17" s="92">
        <v>69.796666666666667</v>
      </c>
      <c r="F17" s="609"/>
      <c r="G17" s="609"/>
    </row>
    <row r="18" spans="1:13" x14ac:dyDescent="0.2">
      <c r="A18" s="202" t="s">
        <v>275</v>
      </c>
      <c r="B18" s="203">
        <v>149.33828384716415</v>
      </c>
      <c r="C18" s="92">
        <v>31.749083967507339</v>
      </c>
      <c r="D18" s="92">
        <v>41.289274829188166</v>
      </c>
      <c r="E18" s="92">
        <v>76.299925050468644</v>
      </c>
      <c r="F18" s="609"/>
      <c r="G18" s="609"/>
    </row>
    <row r="19" spans="1:13" x14ac:dyDescent="0.2">
      <c r="A19" s="3" t="s">
        <v>276</v>
      </c>
      <c r="B19" s="203">
        <v>170.5983333333333</v>
      </c>
      <c r="C19" s="92">
        <v>31.900501355013546</v>
      </c>
      <c r="D19" s="92">
        <v>70.878031978319768</v>
      </c>
      <c r="E19" s="92">
        <v>67.819799999999987</v>
      </c>
      <c r="F19" s="609"/>
      <c r="G19" s="609"/>
    </row>
    <row r="20" spans="1:13" x14ac:dyDescent="0.2">
      <c r="A20" s="3" t="s">
        <v>206</v>
      </c>
      <c r="B20" s="203">
        <v>170.69493333333332</v>
      </c>
      <c r="C20" s="92">
        <v>30.781053551912564</v>
      </c>
      <c r="D20" s="92">
        <v>71.339846448087428</v>
      </c>
      <c r="E20" s="92">
        <v>68.574033333333333</v>
      </c>
      <c r="F20" s="609"/>
      <c r="G20" s="609"/>
    </row>
    <row r="21" spans="1:13" x14ac:dyDescent="0.2">
      <c r="A21" s="3" t="s">
        <v>277</v>
      </c>
      <c r="B21" s="203">
        <v>153.53036666666668</v>
      </c>
      <c r="C21" s="92">
        <v>26.645766115702479</v>
      </c>
      <c r="D21" s="92">
        <v>60.181100550964196</v>
      </c>
      <c r="E21" s="92">
        <v>66.703500000000005</v>
      </c>
      <c r="F21" s="609"/>
      <c r="G21" s="609"/>
    </row>
    <row r="22" spans="1:13" x14ac:dyDescent="0.2">
      <c r="A22" s="194" t="s">
        <v>278</v>
      </c>
      <c r="B22" s="203">
        <v>139.12626666666662</v>
      </c>
      <c r="C22" s="92">
        <v>24.145880991735531</v>
      </c>
      <c r="D22" s="92">
        <v>51.30008567493109</v>
      </c>
      <c r="E22" s="92">
        <v>63.680300000000003</v>
      </c>
      <c r="F22" s="609"/>
      <c r="G22" s="609"/>
    </row>
    <row r="23" spans="1:13" x14ac:dyDescent="0.2">
      <c r="A23" s="194" t="s">
        <v>279</v>
      </c>
      <c r="B23" s="205">
        <v>148.19</v>
      </c>
      <c r="C23" s="206">
        <v>21.531880341880345</v>
      </c>
      <c r="D23" s="206">
        <v>55.907819658119642</v>
      </c>
      <c r="E23" s="206">
        <v>70.75030000000001</v>
      </c>
      <c r="F23" s="609"/>
      <c r="G23" s="609"/>
    </row>
    <row r="24" spans="1:13" x14ac:dyDescent="0.2">
      <c r="A24" s="194" t="s">
        <v>280</v>
      </c>
      <c r="B24" s="205">
        <v>134</v>
      </c>
      <c r="C24" s="206">
        <v>20.440677966101696</v>
      </c>
      <c r="D24" s="206">
        <v>54.938322033898295</v>
      </c>
      <c r="E24" s="206">
        <v>58.621000000000016</v>
      </c>
      <c r="F24" s="609"/>
      <c r="G24" s="609"/>
    </row>
    <row r="25" spans="1:13" x14ac:dyDescent="0.2">
      <c r="A25" s="194" t="s">
        <v>540</v>
      </c>
      <c r="B25" s="205">
        <v>193.97666666666666</v>
      </c>
      <c r="C25" s="206">
        <v>33.665371900826443</v>
      </c>
      <c r="D25" s="206">
        <v>79.710328099173552</v>
      </c>
      <c r="E25" s="206">
        <v>80.600966666666665</v>
      </c>
      <c r="F25" s="609"/>
      <c r="G25" s="609"/>
    </row>
    <row r="26" spans="1:13" x14ac:dyDescent="0.2">
      <c r="A26" s="3" t="s">
        <v>281</v>
      </c>
      <c r="B26" s="205">
        <v>136.55789933300392</v>
      </c>
      <c r="C26" s="206">
        <v>25.535216948447889</v>
      </c>
      <c r="D26" s="206">
        <v>42.57000432036812</v>
      </c>
      <c r="E26" s="206">
        <v>68.452678064187907</v>
      </c>
      <c r="F26" s="609"/>
      <c r="G26" s="609"/>
    </row>
    <row r="27" spans="1:13" x14ac:dyDescent="0.2">
      <c r="A27" s="194" t="s">
        <v>236</v>
      </c>
      <c r="B27" s="205">
        <v>170.86333333333334</v>
      </c>
      <c r="C27" s="206">
        <v>31.950054200542009</v>
      </c>
      <c r="D27" s="206">
        <v>63.436045799457986</v>
      </c>
      <c r="E27" s="206">
        <v>75.477233333333345</v>
      </c>
      <c r="F27" s="609"/>
      <c r="G27" s="609"/>
    </row>
    <row r="28" spans="1:13" x14ac:dyDescent="0.2">
      <c r="A28" s="194" t="s">
        <v>542</v>
      </c>
      <c r="B28" s="203">
        <v>140.94229968395456</v>
      </c>
      <c r="C28" s="92">
        <v>24.46106027572765</v>
      </c>
      <c r="D28" s="92">
        <v>52.748260718435432</v>
      </c>
      <c r="E28" s="92">
        <v>63.73297868979148</v>
      </c>
      <c r="F28" s="609"/>
      <c r="G28" s="609"/>
    </row>
    <row r="29" spans="1:13" x14ac:dyDescent="0.2">
      <c r="A29" s="3" t="s">
        <v>282</v>
      </c>
      <c r="B29" s="205">
        <v>148.43252679445459</v>
      </c>
      <c r="C29" s="206">
        <v>25.76101704697146</v>
      </c>
      <c r="D29" s="206">
        <v>54.851926464367835</v>
      </c>
      <c r="E29" s="206">
        <v>67.819583283115293</v>
      </c>
      <c r="F29" s="609"/>
      <c r="G29" s="609"/>
    </row>
    <row r="30" spans="1:13" x14ac:dyDescent="0.2">
      <c r="A30" s="3" t="s">
        <v>237</v>
      </c>
      <c r="B30" s="203">
        <v>144.1663362875359</v>
      </c>
      <c r="C30" s="92">
        <v>28.833267257507181</v>
      </c>
      <c r="D30" s="92">
        <v>46.473203293786803</v>
      </c>
      <c r="E30" s="92">
        <v>68.859865736241915</v>
      </c>
      <c r="F30" s="609"/>
      <c r="G30" s="609"/>
    </row>
    <row r="31" spans="1:13" x14ac:dyDescent="0.2">
      <c r="A31" s="641" t="s">
        <v>283</v>
      </c>
      <c r="B31" s="642">
        <v>162.40846135360275</v>
      </c>
      <c r="C31" s="642">
        <v>28.962677526844566</v>
      </c>
      <c r="D31" s="642">
        <v>63.623660136303648</v>
      </c>
      <c r="E31" s="642">
        <v>69.822123690454532</v>
      </c>
      <c r="F31" s="609"/>
      <c r="G31" s="609"/>
    </row>
    <row r="32" spans="1:13" x14ac:dyDescent="0.2">
      <c r="A32" s="640" t="s">
        <v>284</v>
      </c>
      <c r="B32" s="639">
        <v>167.30480084685985</v>
      </c>
      <c r="C32" s="639">
        <v>29.264536121727971</v>
      </c>
      <c r="D32" s="639">
        <v>68.318960326237615</v>
      </c>
      <c r="E32" s="639">
        <v>69.721304398894262</v>
      </c>
      <c r="F32" s="609"/>
      <c r="G32" s="609"/>
      <c r="M32" s="610"/>
    </row>
    <row r="33" spans="1:13" x14ac:dyDescent="0.2">
      <c r="A33" s="638" t="s">
        <v>285</v>
      </c>
      <c r="B33" s="643">
        <v>19.081381670193167</v>
      </c>
      <c r="C33" s="643">
        <v>3.5398104794965661</v>
      </c>
      <c r="D33" s="643">
        <v>20.90764625513566</v>
      </c>
      <c r="E33" s="643">
        <v>-5.3660750644390589</v>
      </c>
      <c r="F33" s="609"/>
      <c r="G33" s="609"/>
      <c r="M33" s="610"/>
    </row>
    <row r="34" spans="1:13" x14ac:dyDescent="0.2">
      <c r="A34" s="80"/>
      <c r="B34" s="3"/>
      <c r="C34" s="3"/>
      <c r="D34" s="3"/>
      <c r="E34" s="55" t="s">
        <v>565</v>
      </c>
    </row>
    <row r="35" spans="1:13" s="1" customFormat="1" ht="14.25" customHeight="1" x14ac:dyDescent="0.2">
      <c r="A35" s="809" t="s">
        <v>636</v>
      </c>
      <c r="B35" s="809"/>
      <c r="C35" s="809"/>
      <c r="D35" s="809"/>
      <c r="E35" s="809"/>
    </row>
    <row r="36" spans="1:13" s="1" customFormat="1" x14ac:dyDescent="0.2">
      <c r="A36" s="809"/>
      <c r="B36" s="809"/>
      <c r="C36" s="809"/>
      <c r="D36" s="809"/>
      <c r="E36" s="809"/>
    </row>
    <row r="37" spans="1:13" s="1" customFormat="1" x14ac:dyDescent="0.2">
      <c r="A37" s="809"/>
      <c r="B37" s="809"/>
      <c r="C37" s="809"/>
      <c r="D37" s="809"/>
      <c r="E37" s="809"/>
    </row>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625" style="1" bestFit="1" customWidth="1"/>
    <col min="8" max="32" width="11" style="1"/>
  </cols>
  <sheetData>
    <row r="1" spans="1:36" x14ac:dyDescent="0.2">
      <c r="A1" s="768" t="s">
        <v>631</v>
      </c>
      <c r="B1" s="768"/>
      <c r="C1" s="768"/>
      <c r="D1" s="3"/>
      <c r="E1" s="3"/>
    </row>
    <row r="2" spans="1:36" x14ac:dyDescent="0.2">
      <c r="A2" s="769"/>
      <c r="B2" s="768"/>
      <c r="C2" s="768"/>
      <c r="D2" s="3"/>
      <c r="E2" s="55" t="s">
        <v>256</v>
      </c>
    </row>
    <row r="3" spans="1:36" x14ac:dyDescent="0.2">
      <c r="A3" s="57"/>
      <c r="B3" s="201" t="s">
        <v>261</v>
      </c>
      <c r="C3" s="201" t="s">
        <v>262</v>
      </c>
      <c r="D3" s="201" t="s">
        <v>263</v>
      </c>
      <c r="E3" s="201" t="s">
        <v>264</v>
      </c>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277"/>
      <c r="AH3" s="277"/>
      <c r="AI3" s="277"/>
      <c r="AJ3" s="277"/>
    </row>
    <row r="4" spans="1:36" x14ac:dyDescent="0.2">
      <c r="A4" s="666" t="s">
        <v>265</v>
      </c>
      <c r="B4" s="705">
        <v>141.06610399333331</v>
      </c>
      <c r="C4" s="706">
        <v>24.482546974049583</v>
      </c>
      <c r="D4" s="706">
        <v>38.042314062617066</v>
      </c>
      <c r="E4" s="706">
        <v>78.541242956666665</v>
      </c>
      <c r="F4" s="609"/>
      <c r="G4" s="609"/>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276"/>
      <c r="AH4" s="276"/>
      <c r="AI4" s="276"/>
      <c r="AJ4" s="276"/>
    </row>
    <row r="5" spans="1:36" x14ac:dyDescent="0.2">
      <c r="A5" s="202" t="s">
        <v>266</v>
      </c>
      <c r="B5" s="203">
        <v>157.72999999999999</v>
      </c>
      <c r="C5" s="92">
        <v>25.183781512605041</v>
      </c>
      <c r="D5" s="92">
        <v>60.729951820728274</v>
      </c>
      <c r="E5" s="92">
        <v>71.816266666666678</v>
      </c>
      <c r="G5" s="609"/>
      <c r="H5" s="611"/>
      <c r="I5" s="611"/>
      <c r="J5" s="611"/>
      <c r="K5" s="611"/>
      <c r="L5" s="610"/>
      <c r="M5" s="610"/>
      <c r="N5" s="610"/>
      <c r="O5" s="610"/>
      <c r="P5" s="610"/>
      <c r="Q5" s="610"/>
      <c r="R5" s="610"/>
      <c r="S5" s="610"/>
      <c r="T5" s="610"/>
      <c r="U5" s="610"/>
      <c r="V5" s="610"/>
      <c r="W5" s="610"/>
      <c r="X5" s="610"/>
      <c r="Y5" s="610"/>
      <c r="Z5" s="610"/>
      <c r="AA5" s="610"/>
      <c r="AB5" s="610"/>
      <c r="AC5" s="610"/>
      <c r="AD5" s="610"/>
      <c r="AE5" s="610"/>
      <c r="AF5" s="610"/>
      <c r="AG5" s="276"/>
      <c r="AH5" s="276"/>
      <c r="AI5" s="276"/>
      <c r="AJ5" s="276"/>
    </row>
    <row r="6" spans="1:36" x14ac:dyDescent="0.2">
      <c r="A6" s="202" t="s">
        <v>267</v>
      </c>
      <c r="B6" s="203">
        <v>151.38</v>
      </c>
      <c r="C6" s="92">
        <v>25.23</v>
      </c>
      <c r="D6" s="92">
        <v>54.245766666666654</v>
      </c>
      <c r="E6" s="92">
        <v>71.904233333333337</v>
      </c>
      <c r="G6" s="609"/>
      <c r="L6" s="610"/>
      <c r="M6" s="610"/>
      <c r="N6" s="610"/>
      <c r="O6" s="610"/>
      <c r="P6" s="610"/>
      <c r="Q6" s="610"/>
      <c r="R6" s="610"/>
      <c r="S6" s="610"/>
      <c r="T6" s="610"/>
      <c r="U6" s="610"/>
      <c r="V6" s="610"/>
      <c r="W6" s="610"/>
      <c r="X6" s="610"/>
      <c r="Y6" s="610"/>
      <c r="Z6" s="610"/>
      <c r="AA6" s="610"/>
      <c r="AB6" s="610"/>
      <c r="AC6" s="610"/>
      <c r="AD6" s="610"/>
      <c r="AE6" s="610"/>
      <c r="AF6" s="610"/>
      <c r="AG6" s="276"/>
      <c r="AH6" s="276"/>
      <c r="AI6" s="276"/>
      <c r="AJ6" s="276"/>
    </row>
    <row r="7" spans="1:36" x14ac:dyDescent="0.2">
      <c r="A7" s="202" t="s">
        <v>233</v>
      </c>
      <c r="B7" s="203">
        <v>163.12853333333334</v>
      </c>
      <c r="C7" s="92">
        <v>28.311563636363633</v>
      </c>
      <c r="D7" s="92">
        <v>60.016169696969698</v>
      </c>
      <c r="E7" s="92">
        <v>74.80080000000001</v>
      </c>
      <c r="G7" s="609"/>
      <c r="L7" s="611"/>
      <c r="M7" s="611"/>
      <c r="N7" s="611"/>
      <c r="O7" s="611"/>
      <c r="P7" s="611"/>
      <c r="Q7" s="611"/>
      <c r="R7" s="611"/>
      <c r="S7" s="611"/>
      <c r="T7" s="611"/>
      <c r="U7" s="611"/>
      <c r="V7" s="611"/>
      <c r="W7" s="611"/>
      <c r="X7" s="611"/>
      <c r="Y7" s="611"/>
      <c r="Z7" s="611"/>
      <c r="AA7" s="611"/>
      <c r="AB7" s="611"/>
      <c r="AC7" s="611"/>
      <c r="AD7" s="611"/>
      <c r="AE7" s="611"/>
      <c r="AF7" s="611"/>
      <c r="AG7" s="278"/>
      <c r="AH7" s="278"/>
      <c r="AI7" s="278"/>
      <c r="AJ7" s="278"/>
    </row>
    <row r="8" spans="1:36" x14ac:dyDescent="0.2">
      <c r="A8" s="202" t="s">
        <v>268</v>
      </c>
      <c r="B8" s="203">
        <v>120.50477859699356</v>
      </c>
      <c r="C8" s="92">
        <v>20.084129766165596</v>
      </c>
      <c r="D8" s="92">
        <v>33.030032343116197</v>
      </c>
      <c r="E8" s="92">
        <v>67.390616487711767</v>
      </c>
      <c r="G8" s="609"/>
    </row>
    <row r="9" spans="1:36" x14ac:dyDescent="0.2">
      <c r="A9" s="202" t="s">
        <v>269</v>
      </c>
      <c r="B9" s="203">
        <v>144.15313333333333</v>
      </c>
      <c r="C9" s="92">
        <v>23.01604649859944</v>
      </c>
      <c r="D9" s="92">
        <v>41.070253501400558</v>
      </c>
      <c r="E9" s="92">
        <v>80.066833333333335</v>
      </c>
      <c r="G9" s="609"/>
    </row>
    <row r="10" spans="1:36" x14ac:dyDescent="0.2">
      <c r="A10" s="202" t="s">
        <v>270</v>
      </c>
      <c r="B10" s="203">
        <v>142.47666666666666</v>
      </c>
      <c r="C10" s="92">
        <v>28.495333333333331</v>
      </c>
      <c r="D10" s="92">
        <v>40.612999999999971</v>
      </c>
      <c r="E10" s="92">
        <v>73.368333333333354</v>
      </c>
      <c r="G10" s="609"/>
    </row>
    <row r="11" spans="1:36" x14ac:dyDescent="0.2">
      <c r="A11" s="202" t="s">
        <v>271</v>
      </c>
      <c r="B11" s="203">
        <v>174.53887756273267</v>
      </c>
      <c r="C11" s="92">
        <v>34.907775512546536</v>
      </c>
      <c r="D11" s="92">
        <v>56.520867707437432</v>
      </c>
      <c r="E11" s="92">
        <v>83.110234342748697</v>
      </c>
      <c r="G11" s="609"/>
    </row>
    <row r="12" spans="1:36" x14ac:dyDescent="0.2">
      <c r="A12" s="202" t="s">
        <v>272</v>
      </c>
      <c r="B12" s="203">
        <v>145.03666666666666</v>
      </c>
      <c r="C12" s="92">
        <v>27.120677506775067</v>
      </c>
      <c r="D12" s="92">
        <v>40.764855826558247</v>
      </c>
      <c r="E12" s="92">
        <v>77.151133333333348</v>
      </c>
      <c r="G12" s="609"/>
    </row>
    <row r="13" spans="1:36" x14ac:dyDescent="0.2">
      <c r="A13" s="202" t="s">
        <v>273</v>
      </c>
      <c r="B13" s="203">
        <v>147.33673333333331</v>
      </c>
      <c r="C13" s="92">
        <v>26.568919125683056</v>
      </c>
      <c r="D13" s="92">
        <v>56.307947540983591</v>
      </c>
      <c r="E13" s="92">
        <v>64.45986666666667</v>
      </c>
      <c r="G13" s="609"/>
    </row>
    <row r="14" spans="1:36" x14ac:dyDescent="0.2">
      <c r="A14" s="202" t="s">
        <v>205</v>
      </c>
      <c r="B14" s="203">
        <v>134.83666666666664</v>
      </c>
      <c r="C14" s="92">
        <v>22.472777777777775</v>
      </c>
      <c r="D14" s="92">
        <v>37.199922222222213</v>
      </c>
      <c r="E14" s="92">
        <v>75.163966666666653</v>
      </c>
      <c r="G14" s="609"/>
    </row>
    <row r="15" spans="1:36" x14ac:dyDescent="0.2">
      <c r="A15" s="202" t="s">
        <v>274</v>
      </c>
      <c r="B15" s="203">
        <v>163.55333333333334</v>
      </c>
      <c r="C15" s="92">
        <v>31.655483870967743</v>
      </c>
      <c r="D15" s="92">
        <v>51.051949462365599</v>
      </c>
      <c r="E15" s="92">
        <v>80.8459</v>
      </c>
      <c r="G15" s="609"/>
    </row>
    <row r="16" spans="1:36" x14ac:dyDescent="0.2">
      <c r="A16" s="202" t="s">
        <v>234</v>
      </c>
      <c r="B16" s="204">
        <v>159.80473333333333</v>
      </c>
      <c r="C16" s="195">
        <v>26.634122222222224</v>
      </c>
      <c r="D16" s="195">
        <v>60.920077777777784</v>
      </c>
      <c r="E16" s="195">
        <v>72.250533333333323</v>
      </c>
      <c r="G16" s="609"/>
    </row>
    <row r="17" spans="1:11" x14ac:dyDescent="0.2">
      <c r="A17" s="202" t="s">
        <v>235</v>
      </c>
      <c r="B17" s="203">
        <v>154.04000000000002</v>
      </c>
      <c r="C17" s="92">
        <v>29.814193548387102</v>
      </c>
      <c r="D17" s="92">
        <v>42.433073118279573</v>
      </c>
      <c r="E17" s="92">
        <v>81.792733333333345</v>
      </c>
      <c r="G17" s="609"/>
    </row>
    <row r="18" spans="1:11" x14ac:dyDescent="0.2">
      <c r="A18" s="202" t="s">
        <v>275</v>
      </c>
      <c r="B18" s="203">
        <v>150.41479258622144</v>
      </c>
      <c r="C18" s="92">
        <v>31.977948030141569</v>
      </c>
      <c r="D18" s="92">
        <v>38.727325612386387</v>
      </c>
      <c r="E18" s="92">
        <v>79.709518943693482</v>
      </c>
      <c r="G18" s="609"/>
    </row>
    <row r="19" spans="1:11" x14ac:dyDescent="0.2">
      <c r="A19" s="3" t="s">
        <v>276</v>
      </c>
      <c r="B19" s="203">
        <v>165.6756666666667</v>
      </c>
      <c r="C19" s="92">
        <v>30.980002710027108</v>
      </c>
      <c r="D19" s="92">
        <v>61.567730623306261</v>
      </c>
      <c r="E19" s="92">
        <v>73.127933333333331</v>
      </c>
      <c r="G19" s="609"/>
    </row>
    <row r="20" spans="1:11" x14ac:dyDescent="0.2">
      <c r="A20" s="3" t="s">
        <v>206</v>
      </c>
      <c r="B20" s="203">
        <v>163.18696666666665</v>
      </c>
      <c r="C20" s="92">
        <v>29.427157923497266</v>
      </c>
      <c r="D20" s="92">
        <v>63.240075409836052</v>
      </c>
      <c r="E20" s="92">
        <v>70.519733333333335</v>
      </c>
      <c r="G20" s="609"/>
    </row>
    <row r="21" spans="1:11" x14ac:dyDescent="0.2">
      <c r="A21" s="3" t="s">
        <v>277</v>
      </c>
      <c r="B21" s="203">
        <v>150.27273333333329</v>
      </c>
      <c r="C21" s="92">
        <v>26.08039173553718</v>
      </c>
      <c r="D21" s="92">
        <v>51.67030826446279</v>
      </c>
      <c r="E21" s="92">
        <v>72.522033333333326</v>
      </c>
      <c r="G21" s="609"/>
    </row>
    <row r="22" spans="1:11" x14ac:dyDescent="0.2">
      <c r="A22" s="194" t="s">
        <v>278</v>
      </c>
      <c r="B22" s="203">
        <v>147.23406666666668</v>
      </c>
      <c r="C22" s="92">
        <v>25.553019834710746</v>
      </c>
      <c r="D22" s="92">
        <v>51.959813498622601</v>
      </c>
      <c r="E22" s="92">
        <v>69.721233333333331</v>
      </c>
      <c r="G22" s="609"/>
    </row>
    <row r="23" spans="1:11" x14ac:dyDescent="0.2">
      <c r="A23" s="194" t="s">
        <v>279</v>
      </c>
      <c r="B23" s="205">
        <v>142.83333333333331</v>
      </c>
      <c r="C23" s="206">
        <v>20.753561253561255</v>
      </c>
      <c r="D23" s="206">
        <v>45.255272079772055</v>
      </c>
      <c r="E23" s="206">
        <v>76.8245</v>
      </c>
      <c r="G23" s="609"/>
    </row>
    <row r="24" spans="1:11" x14ac:dyDescent="0.2">
      <c r="A24" s="194" t="s">
        <v>280</v>
      </c>
      <c r="B24" s="205">
        <v>121</v>
      </c>
      <c r="C24" s="206">
        <v>18.457627118644066</v>
      </c>
      <c r="D24" s="206">
        <v>47.240372881355938</v>
      </c>
      <c r="E24" s="206">
        <v>55.302</v>
      </c>
      <c r="G24" s="609"/>
    </row>
    <row r="25" spans="1:11" x14ac:dyDescent="0.2">
      <c r="A25" s="194" t="s">
        <v>540</v>
      </c>
      <c r="B25" s="205">
        <v>170.04000000000002</v>
      </c>
      <c r="C25" s="206">
        <v>29.511074380165294</v>
      </c>
      <c r="D25" s="206">
        <v>52.424958953168044</v>
      </c>
      <c r="E25" s="206">
        <v>88.103966666666679</v>
      </c>
      <c r="G25" s="609"/>
    </row>
    <row r="26" spans="1:11" x14ac:dyDescent="0.2">
      <c r="A26" s="3" t="s">
        <v>281</v>
      </c>
      <c r="B26" s="205">
        <v>138.11607489130432</v>
      </c>
      <c r="C26" s="206">
        <v>25.826583109756093</v>
      </c>
      <c r="D26" s="206">
        <v>39.394250725969378</v>
      </c>
      <c r="E26" s="206">
        <v>72.89524105557885</v>
      </c>
      <c r="G26" s="609"/>
    </row>
    <row r="27" spans="1:11" x14ac:dyDescent="0.2">
      <c r="A27" s="194" t="s">
        <v>236</v>
      </c>
      <c r="B27" s="205">
        <v>156.12666666666667</v>
      </c>
      <c r="C27" s="206">
        <v>29.194417344173445</v>
      </c>
      <c r="D27" s="206">
        <v>50.399682655826567</v>
      </c>
      <c r="E27" s="206">
        <v>76.532566666666654</v>
      </c>
      <c r="G27" s="609"/>
    </row>
    <row r="28" spans="1:11" x14ac:dyDescent="0.2">
      <c r="A28" s="194" t="s">
        <v>542</v>
      </c>
      <c r="B28" s="203">
        <v>136.26741549702777</v>
      </c>
      <c r="C28" s="92">
        <v>23.649716739153579</v>
      </c>
      <c r="D28" s="92">
        <v>40.875475706880337</v>
      </c>
      <c r="E28" s="92">
        <v>71.742223050993857</v>
      </c>
      <c r="G28" s="609"/>
    </row>
    <row r="29" spans="1:11" x14ac:dyDescent="0.2">
      <c r="A29" s="3" t="s">
        <v>282</v>
      </c>
      <c r="B29" s="205">
        <v>152.62832921167578</v>
      </c>
      <c r="C29" s="206">
        <v>26.489214160704059</v>
      </c>
      <c r="D29" s="206">
        <v>50.27125188447679</v>
      </c>
      <c r="E29" s="206">
        <v>75.867863166494928</v>
      </c>
      <c r="G29" s="609"/>
    </row>
    <row r="30" spans="1:11" x14ac:dyDescent="0.2">
      <c r="A30" s="3" t="s">
        <v>237</v>
      </c>
      <c r="B30" s="203">
        <v>149.81820710550261</v>
      </c>
      <c r="C30" s="92">
        <v>29.963641421100522</v>
      </c>
      <c r="D30" s="92">
        <v>38.924689764659007</v>
      </c>
      <c r="E30" s="92">
        <v>80.929875919743083</v>
      </c>
      <c r="G30" s="609"/>
    </row>
    <row r="31" spans="1:11" x14ac:dyDescent="0.2">
      <c r="A31" s="641" t="s">
        <v>283</v>
      </c>
      <c r="B31" s="642">
        <v>153.09006457163156</v>
      </c>
      <c r="C31" s="642">
        <v>27.300906220017076</v>
      </c>
      <c r="D31" s="642">
        <v>51.581881077900611</v>
      </c>
      <c r="E31" s="642">
        <v>74.207277273713871</v>
      </c>
      <c r="G31" s="609"/>
    </row>
    <row r="32" spans="1:11" x14ac:dyDescent="0.2">
      <c r="A32" s="640" t="s">
        <v>284</v>
      </c>
      <c r="B32" s="639">
        <v>155.76986309799238</v>
      </c>
      <c r="C32" s="639">
        <v>27.246873743213197</v>
      </c>
      <c r="D32" s="639">
        <v>54.441345055023817</v>
      </c>
      <c r="E32" s="639">
        <v>74.081644299755368</v>
      </c>
      <c r="G32" s="609"/>
      <c r="H32" s="610"/>
      <c r="I32" s="610"/>
      <c r="J32" s="610"/>
      <c r="K32" s="610"/>
    </row>
    <row r="33" spans="1:11" x14ac:dyDescent="0.2">
      <c r="A33" s="638" t="s">
        <v>285</v>
      </c>
      <c r="B33" s="643">
        <v>14.703759104659071</v>
      </c>
      <c r="C33" s="643">
        <v>2.7643267691636133</v>
      </c>
      <c r="D33" s="643">
        <v>16.39903099240675</v>
      </c>
      <c r="E33" s="643">
        <v>-4.4595986569112966</v>
      </c>
      <c r="G33" s="609"/>
      <c r="H33" s="610"/>
      <c r="I33" s="610"/>
      <c r="J33" s="610"/>
      <c r="K33" s="610"/>
    </row>
    <row r="34" spans="1:11" x14ac:dyDescent="0.2">
      <c r="A34" s="80"/>
      <c r="B34" s="3"/>
      <c r="C34" s="3"/>
      <c r="D34" s="3"/>
      <c r="E34" s="55" t="s">
        <v>565</v>
      </c>
    </row>
    <row r="35" spans="1:11" s="1" customFormat="1" x14ac:dyDescent="0.2">
      <c r="A35" s="809" t="s">
        <v>636</v>
      </c>
      <c r="B35" s="809"/>
      <c r="C35" s="809"/>
      <c r="D35" s="809"/>
      <c r="E35" s="809"/>
    </row>
    <row r="36" spans="1:11" s="1" customFormat="1" x14ac:dyDescent="0.2">
      <c r="A36" s="809"/>
      <c r="B36" s="809"/>
      <c r="C36" s="809"/>
      <c r="D36" s="809"/>
      <c r="E36" s="809"/>
    </row>
    <row r="37" spans="1:11" s="1" customFormat="1" x14ac:dyDescent="0.2">
      <c r="A37" s="809"/>
      <c r="B37" s="809"/>
      <c r="C37" s="809"/>
      <c r="D37" s="809"/>
      <c r="E37" s="809"/>
    </row>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25" x14ac:dyDescent="0.2"/>
  <cols>
    <col min="1" max="1" width="22.625" bestFit="1" customWidth="1"/>
    <col min="4" max="26" width="11" style="1"/>
  </cols>
  <sheetData>
    <row r="1" spans="1:3" x14ac:dyDescent="0.2">
      <c r="A1" s="768" t="s">
        <v>35</v>
      </c>
      <c r="B1" s="768"/>
      <c r="C1" s="768"/>
    </row>
    <row r="2" spans="1:3" x14ac:dyDescent="0.2">
      <c r="A2" s="768"/>
      <c r="B2" s="768"/>
      <c r="C2" s="768"/>
    </row>
    <row r="3" spans="1:3" x14ac:dyDescent="0.2">
      <c r="A3" s="54"/>
      <c r="B3" s="3"/>
      <c r="C3" s="55" t="s">
        <v>256</v>
      </c>
    </row>
    <row r="4" spans="1:3" x14ac:dyDescent="0.2">
      <c r="A4" s="57"/>
      <c r="B4" s="201" t="s">
        <v>261</v>
      </c>
      <c r="C4" s="201" t="s">
        <v>264</v>
      </c>
    </row>
    <row r="5" spans="1:3" x14ac:dyDescent="0.2">
      <c r="A5" s="666" t="s">
        <v>265</v>
      </c>
      <c r="B5" s="667">
        <v>89.552133333333344</v>
      </c>
      <c r="C5" s="668">
        <v>64.338800000000006</v>
      </c>
    </row>
    <row r="6" spans="1:3" x14ac:dyDescent="0.2">
      <c r="A6" s="202" t="s">
        <v>266</v>
      </c>
      <c r="B6" s="461">
        <v>92.38066666666667</v>
      </c>
      <c r="C6" s="462">
        <v>56.775833333333331</v>
      </c>
    </row>
    <row r="7" spans="1:3" x14ac:dyDescent="0.2">
      <c r="A7" s="202" t="s">
        <v>267</v>
      </c>
      <c r="B7" s="461">
        <v>107.30239999999999</v>
      </c>
      <c r="C7" s="462">
        <v>63.888999999999996</v>
      </c>
    </row>
    <row r="8" spans="1:3" x14ac:dyDescent="0.2">
      <c r="A8" s="202" t="s">
        <v>233</v>
      </c>
      <c r="B8" s="461">
        <v>78.26133333333334</v>
      </c>
      <c r="C8" s="462">
        <v>62.9529</v>
      </c>
    </row>
    <row r="9" spans="1:3" x14ac:dyDescent="0.2">
      <c r="A9" s="202" t="s">
        <v>268</v>
      </c>
      <c r="B9" s="461">
        <v>0</v>
      </c>
      <c r="C9" s="462">
        <v>0</v>
      </c>
    </row>
    <row r="10" spans="1:3" x14ac:dyDescent="0.2">
      <c r="A10" s="202" t="s">
        <v>269</v>
      </c>
      <c r="B10" s="461">
        <v>100.5518</v>
      </c>
      <c r="C10" s="462">
        <v>76.027133333333339</v>
      </c>
    </row>
    <row r="11" spans="1:3" x14ac:dyDescent="0.2">
      <c r="A11" s="202" t="s">
        <v>270</v>
      </c>
      <c r="B11" s="461">
        <v>84.2</v>
      </c>
      <c r="C11" s="462">
        <v>61.746000000000016</v>
      </c>
    </row>
    <row r="12" spans="1:3" x14ac:dyDescent="0.2">
      <c r="A12" s="202" t="s">
        <v>271</v>
      </c>
      <c r="B12" s="461">
        <v>172.53220279975466</v>
      </c>
      <c r="C12" s="462">
        <v>90.96303980996386</v>
      </c>
    </row>
    <row r="13" spans="1:3" x14ac:dyDescent="0.2">
      <c r="A13" s="202" t="s">
        <v>272</v>
      </c>
      <c r="B13" s="461">
        <v>0</v>
      </c>
      <c r="C13" s="462">
        <v>0</v>
      </c>
    </row>
    <row r="14" spans="1:3" x14ac:dyDescent="0.2">
      <c r="A14" s="202" t="s">
        <v>273</v>
      </c>
      <c r="B14" s="461">
        <v>111.38496666666666</v>
      </c>
      <c r="C14" s="462">
        <v>61.33700000000001</v>
      </c>
    </row>
    <row r="15" spans="1:3" x14ac:dyDescent="0.2">
      <c r="A15" s="202" t="s">
        <v>205</v>
      </c>
      <c r="B15" s="461">
        <v>99.95</v>
      </c>
      <c r="C15" s="462">
        <v>77.491566666666671</v>
      </c>
    </row>
    <row r="16" spans="1:3" x14ac:dyDescent="0.2">
      <c r="A16" s="202" t="s">
        <v>274</v>
      </c>
      <c r="B16" s="461">
        <v>127.15333333333334</v>
      </c>
      <c r="C16" s="462">
        <v>74.963133333333332</v>
      </c>
    </row>
    <row r="17" spans="1:3" x14ac:dyDescent="0.2">
      <c r="A17" s="202" t="s">
        <v>234</v>
      </c>
      <c r="B17" s="461">
        <v>110.95946666666666</v>
      </c>
      <c r="C17" s="462">
        <v>77.036299999999997</v>
      </c>
    </row>
    <row r="18" spans="1:3" x14ac:dyDescent="0.2">
      <c r="A18" s="202" t="s">
        <v>235</v>
      </c>
      <c r="B18" s="461">
        <v>0</v>
      </c>
      <c r="C18" s="462">
        <v>0</v>
      </c>
    </row>
    <row r="19" spans="1:3" x14ac:dyDescent="0.2">
      <c r="A19" s="202" t="s">
        <v>275</v>
      </c>
      <c r="B19" s="461">
        <v>150.41485814192629</v>
      </c>
      <c r="C19" s="462">
        <v>79.709531852264405</v>
      </c>
    </row>
    <row r="20" spans="1:3" x14ac:dyDescent="0.2">
      <c r="A20" s="202" t="s">
        <v>276</v>
      </c>
      <c r="B20" s="461">
        <v>94.495666666666665</v>
      </c>
      <c r="C20" s="462">
        <v>61.339133333333322</v>
      </c>
    </row>
    <row r="21" spans="1:3" x14ac:dyDescent="0.2">
      <c r="A21" s="202" t="s">
        <v>206</v>
      </c>
      <c r="B21" s="461">
        <v>138.26096666666666</v>
      </c>
      <c r="C21" s="462">
        <v>73.007666666666665</v>
      </c>
    </row>
    <row r="22" spans="1:3" x14ac:dyDescent="0.2">
      <c r="A22" s="202" t="s">
        <v>277</v>
      </c>
      <c r="B22" s="461">
        <v>125.52820000000001</v>
      </c>
      <c r="C22" s="462">
        <v>72.522500000000008</v>
      </c>
    </row>
    <row r="23" spans="1:3" x14ac:dyDescent="0.2">
      <c r="A23" s="202" t="s">
        <v>278</v>
      </c>
      <c r="B23" s="461">
        <v>85.440233333333339</v>
      </c>
      <c r="C23" s="462">
        <v>57.751966666666668</v>
      </c>
    </row>
    <row r="24" spans="1:3" x14ac:dyDescent="0.2">
      <c r="A24" s="202" t="s">
        <v>279</v>
      </c>
      <c r="B24" s="461">
        <v>86.55</v>
      </c>
      <c r="C24" s="462">
        <v>64.224999999999994</v>
      </c>
    </row>
    <row r="25" spans="1:3" x14ac:dyDescent="0.2">
      <c r="A25" s="202" t="s">
        <v>280</v>
      </c>
      <c r="B25" s="461">
        <v>100</v>
      </c>
      <c r="C25" s="462">
        <v>61.537000000000013</v>
      </c>
    </row>
    <row r="26" spans="1:3" x14ac:dyDescent="0.2">
      <c r="A26" s="202" t="s">
        <v>540</v>
      </c>
      <c r="B26" s="461">
        <v>0</v>
      </c>
      <c r="C26" s="462">
        <v>0</v>
      </c>
    </row>
    <row r="27" spans="1:3" x14ac:dyDescent="0.2">
      <c r="A27" s="202" t="s">
        <v>281</v>
      </c>
      <c r="B27" s="461">
        <v>96.341560875742715</v>
      </c>
      <c r="C27" s="462">
        <v>72.873559619452493</v>
      </c>
    </row>
    <row r="28" spans="1:3" x14ac:dyDescent="0.2">
      <c r="A28" s="202" t="s">
        <v>236</v>
      </c>
      <c r="B28" s="461">
        <v>151.27333333333334</v>
      </c>
      <c r="C28" s="462">
        <v>73.307599999999994</v>
      </c>
    </row>
    <row r="29" spans="1:3" x14ac:dyDescent="0.2">
      <c r="A29" s="202" t="s">
        <v>542</v>
      </c>
      <c r="B29" s="461">
        <v>84.738985013013334</v>
      </c>
      <c r="C29" s="462">
        <v>60.69735819507067</v>
      </c>
    </row>
    <row r="30" spans="1:3" x14ac:dyDescent="0.2">
      <c r="A30" s="202" t="s">
        <v>282</v>
      </c>
      <c r="B30" s="461">
        <v>88.625978955844289</v>
      </c>
      <c r="C30" s="462">
        <v>71.105061791933977</v>
      </c>
    </row>
    <row r="31" spans="1:3" x14ac:dyDescent="0.2">
      <c r="A31" s="202" t="s">
        <v>237</v>
      </c>
      <c r="B31" s="461">
        <v>118.38088622552152</v>
      </c>
      <c r="C31" s="462">
        <v>55.770920766610956</v>
      </c>
    </row>
    <row r="32" spans="1:3" x14ac:dyDescent="0.2">
      <c r="A32" s="641" t="s">
        <v>283</v>
      </c>
      <c r="B32" s="645">
        <v>95.450464640980371</v>
      </c>
      <c r="C32" s="645">
        <v>61.796591409881387</v>
      </c>
    </row>
    <row r="33" spans="1:5" x14ac:dyDescent="0.2">
      <c r="A33" s="640" t="s">
        <v>284</v>
      </c>
      <c r="B33" s="644">
        <v>93.886355057389622</v>
      </c>
      <c r="C33" s="644">
        <v>60.971053402569886</v>
      </c>
    </row>
    <row r="34" spans="1:5" x14ac:dyDescent="0.2">
      <c r="A34" s="638" t="s">
        <v>285</v>
      </c>
      <c r="B34" s="654">
        <v>4.3342217240562775</v>
      </c>
      <c r="C34" s="654">
        <v>-3.3677465974301199</v>
      </c>
    </row>
    <row r="35" spans="1:5" x14ac:dyDescent="0.2">
      <c r="A35" s="80"/>
      <c r="B35" s="3"/>
      <c r="C35" s="55" t="s">
        <v>510</v>
      </c>
    </row>
    <row r="36" spans="1:5" x14ac:dyDescent="0.2">
      <c r="A36" s="80" t="s">
        <v>480</v>
      </c>
      <c r="B36" s="80"/>
      <c r="C36" s="80"/>
    </row>
    <row r="37" spans="1:5" s="1" customFormat="1" x14ac:dyDescent="0.2">
      <c r="A37" s="809"/>
      <c r="B37" s="809"/>
      <c r="C37" s="809"/>
      <c r="D37" s="809"/>
      <c r="E37" s="809"/>
    </row>
    <row r="38" spans="1:5" s="1" customFormat="1" x14ac:dyDescent="0.2">
      <c r="A38" s="809"/>
      <c r="B38" s="809"/>
      <c r="C38" s="809"/>
      <c r="D38" s="809"/>
      <c r="E38" s="809"/>
    </row>
    <row r="39" spans="1:5" s="1" customFormat="1" x14ac:dyDescent="0.2">
      <c r="A39" s="809"/>
      <c r="B39" s="809"/>
      <c r="C39" s="809"/>
      <c r="D39" s="809"/>
      <c r="E39" s="809"/>
    </row>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75" x14ac:dyDescent="0.2"/>
  <cols>
    <col min="1" max="1" width="16.125" style="18" bestFit="1" customWidth="1"/>
    <col min="2" max="13" width="8.5" style="18" customWidth="1"/>
    <col min="14" max="16384" width="11" style="18"/>
  </cols>
  <sheetData>
    <row r="1" spans="1:13" x14ac:dyDescent="0.2">
      <c r="A1" s="158" t="s">
        <v>20</v>
      </c>
    </row>
    <row r="2" spans="1:13" x14ac:dyDescent="0.2">
      <c r="A2" s="158"/>
      <c r="M2" s="161" t="s">
        <v>286</v>
      </c>
    </row>
    <row r="3" spans="1:13" x14ac:dyDescent="0.2">
      <c r="A3" s="535"/>
      <c r="B3" s="145">
        <v>2024</v>
      </c>
      <c r="C3" s="145" t="s">
        <v>505</v>
      </c>
      <c r="D3" s="145" t="s">
        <v>505</v>
      </c>
      <c r="E3" s="145">
        <v>2025</v>
      </c>
      <c r="F3" s="145" t="s">
        <v>505</v>
      </c>
      <c r="G3" s="145" t="s">
        <v>505</v>
      </c>
      <c r="H3" s="145" t="s">
        <v>505</v>
      </c>
      <c r="I3" s="145" t="s">
        <v>505</v>
      </c>
      <c r="J3" s="145" t="s">
        <v>505</v>
      </c>
      <c r="K3" s="145" t="s">
        <v>505</v>
      </c>
      <c r="L3" s="145" t="s">
        <v>505</v>
      </c>
      <c r="M3" s="145" t="s">
        <v>505</v>
      </c>
    </row>
    <row r="4" spans="1:13" x14ac:dyDescent="0.2">
      <c r="A4" s="439"/>
      <c r="B4" s="536">
        <v>45566</v>
      </c>
      <c r="C4" s="536">
        <v>45597</v>
      </c>
      <c r="D4" s="536">
        <v>45627</v>
      </c>
      <c r="E4" s="536">
        <v>45658</v>
      </c>
      <c r="F4" s="536">
        <v>45689</v>
      </c>
      <c r="G4" s="536">
        <v>45717</v>
      </c>
      <c r="H4" s="536">
        <v>45748</v>
      </c>
      <c r="I4" s="536">
        <v>45778</v>
      </c>
      <c r="J4" s="536">
        <v>45809</v>
      </c>
      <c r="K4" s="536">
        <v>45839</v>
      </c>
      <c r="L4" s="536">
        <v>45870</v>
      </c>
      <c r="M4" s="536">
        <v>45901</v>
      </c>
    </row>
    <row r="5" spans="1:13" x14ac:dyDescent="0.2">
      <c r="A5" s="537" t="s">
        <v>287</v>
      </c>
      <c r="B5" s="538">
        <v>75.632608695652166</v>
      </c>
      <c r="C5" s="538">
        <v>74.345238095238102</v>
      </c>
      <c r="D5" s="538">
        <v>73.814999999999998</v>
      </c>
      <c r="E5" s="538">
        <v>79.302727272727282</v>
      </c>
      <c r="F5" s="538">
        <v>75.42</v>
      </c>
      <c r="G5" s="538">
        <v>72.761428571428567</v>
      </c>
      <c r="H5" s="538">
        <v>68.057000000000002</v>
      </c>
      <c r="I5" s="538">
        <v>64.399999999999991</v>
      </c>
      <c r="J5" s="538">
        <v>71.542857142857144</v>
      </c>
      <c r="K5" s="538">
        <v>71.248695652173922</v>
      </c>
      <c r="L5" s="538">
        <v>67.866499999999988</v>
      </c>
      <c r="M5" s="538">
        <v>67.944545454545448</v>
      </c>
    </row>
    <row r="6" spans="1:13" x14ac:dyDescent="0.2">
      <c r="A6" s="539" t="s">
        <v>288</v>
      </c>
      <c r="B6" s="538">
        <v>72.164347826086953</v>
      </c>
      <c r="C6" s="538">
        <v>69.987000000000009</v>
      </c>
      <c r="D6" s="538">
        <v>70.052857142857135</v>
      </c>
      <c r="E6" s="538">
        <v>75.742500000000007</v>
      </c>
      <c r="F6" s="538">
        <v>71.533157894736831</v>
      </c>
      <c r="G6" s="538">
        <v>68.239047619047625</v>
      </c>
      <c r="H6" s="538">
        <v>63.536666666666655</v>
      </c>
      <c r="I6" s="538">
        <v>62.167619047619048</v>
      </c>
      <c r="J6" s="538">
        <v>68.169000000000011</v>
      </c>
      <c r="K6" s="538">
        <v>68.390909090909091</v>
      </c>
      <c r="L6" s="538">
        <v>64.864285714285714</v>
      </c>
      <c r="M6" s="538">
        <v>63.959047619047624</v>
      </c>
    </row>
    <row r="7" spans="1:13" x14ac:dyDescent="0.2">
      <c r="A7" s="540" t="s">
        <v>289</v>
      </c>
      <c r="B7" s="541">
        <v>1.0904347826086958</v>
      </c>
      <c r="C7" s="541">
        <v>1.0630142857142857</v>
      </c>
      <c r="D7" s="541">
        <v>1.0478749999999999</v>
      </c>
      <c r="E7" s="541">
        <v>1.0353727272727273</v>
      </c>
      <c r="F7" s="541">
        <v>1.0412500000000002</v>
      </c>
      <c r="G7" s="541">
        <v>1.0806809523809524</v>
      </c>
      <c r="H7" s="541">
        <v>1.1213950000000001</v>
      </c>
      <c r="I7" s="541">
        <v>1.1278047619047618</v>
      </c>
      <c r="J7" s="541">
        <v>1.1516190476190478</v>
      </c>
      <c r="K7" s="541">
        <v>1.1676869565217392</v>
      </c>
      <c r="L7" s="541">
        <v>1.1631428571428575</v>
      </c>
      <c r="M7" s="541">
        <v>1.1732227272727274</v>
      </c>
    </row>
    <row r="8" spans="1:13" x14ac:dyDescent="0.2">
      <c r="M8" s="161" t="s">
        <v>290</v>
      </c>
    </row>
    <row r="9" spans="1:13" x14ac:dyDescent="0.2">
      <c r="A9" s="542"/>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heetViews>
  <sheetFormatPr baseColWidth="10" defaultColWidth="11" defaultRowHeight="12.75" x14ac:dyDescent="0.2"/>
  <cols>
    <col min="1" max="1" width="16.5" style="18" bestFit="1" customWidth="1"/>
    <col min="2" max="13" width="7.125" style="18" customWidth="1"/>
    <col min="14" max="16384" width="11" style="18"/>
  </cols>
  <sheetData>
    <row r="1" spans="1:13" x14ac:dyDescent="0.2">
      <c r="A1" s="158" t="s">
        <v>21</v>
      </c>
    </row>
    <row r="2" spans="1:13" x14ac:dyDescent="0.2">
      <c r="A2" s="159"/>
      <c r="M2" s="161" t="s">
        <v>286</v>
      </c>
    </row>
    <row r="3" spans="1:13" x14ac:dyDescent="0.2">
      <c r="A3" s="543"/>
      <c r="B3" s="145">
        <v>2024</v>
      </c>
      <c r="C3" s="145" t="s">
        <v>505</v>
      </c>
      <c r="D3" s="145" t="s">
        <v>505</v>
      </c>
      <c r="E3" s="145">
        <v>2025</v>
      </c>
      <c r="F3" s="145" t="s">
        <v>505</v>
      </c>
      <c r="G3" s="145" t="s">
        <v>505</v>
      </c>
      <c r="H3" s="145" t="s">
        <v>505</v>
      </c>
      <c r="I3" s="145" t="s">
        <v>505</v>
      </c>
      <c r="J3" s="145" t="s">
        <v>505</v>
      </c>
      <c r="K3" s="145" t="s">
        <v>505</v>
      </c>
      <c r="L3" s="145" t="s">
        <v>505</v>
      </c>
      <c r="M3" s="145" t="s">
        <v>505</v>
      </c>
    </row>
    <row r="4" spans="1:13" x14ac:dyDescent="0.2">
      <c r="A4" s="439"/>
      <c r="B4" s="536">
        <v>45566</v>
      </c>
      <c r="C4" s="536">
        <v>45597</v>
      </c>
      <c r="D4" s="536">
        <v>45627</v>
      </c>
      <c r="E4" s="536">
        <v>45658</v>
      </c>
      <c r="F4" s="536">
        <v>45689</v>
      </c>
      <c r="G4" s="536">
        <v>45717</v>
      </c>
      <c r="H4" s="536">
        <v>45748</v>
      </c>
      <c r="I4" s="536">
        <v>45778</v>
      </c>
      <c r="J4" s="536">
        <v>45809</v>
      </c>
      <c r="K4" s="536">
        <v>45839</v>
      </c>
      <c r="L4" s="536">
        <v>45870</v>
      </c>
      <c r="M4" s="536">
        <v>45901</v>
      </c>
    </row>
    <row r="5" spans="1:13" x14ac:dyDescent="0.2">
      <c r="A5" s="484" t="s">
        <v>291</v>
      </c>
      <c r="B5" s="395"/>
      <c r="C5" s="395"/>
      <c r="D5" s="395"/>
      <c r="E5" s="395"/>
      <c r="F5" s="395"/>
      <c r="G5" s="395"/>
      <c r="H5" s="395"/>
      <c r="I5" s="395"/>
      <c r="J5" s="395"/>
      <c r="K5" s="395"/>
      <c r="L5" s="395"/>
      <c r="M5" s="395"/>
    </row>
    <row r="6" spans="1:13" x14ac:dyDescent="0.2">
      <c r="A6" s="544" t="s">
        <v>292</v>
      </c>
      <c r="B6" s="394">
        <v>75.723478260869584</v>
      </c>
      <c r="C6" s="394">
        <v>73.05523809523811</v>
      </c>
      <c r="D6" s="394">
        <v>72.872727272727289</v>
      </c>
      <c r="E6" s="394">
        <v>76.92217391304348</v>
      </c>
      <c r="F6" s="394">
        <v>75.149500000000003</v>
      </c>
      <c r="G6" s="394">
        <v>74.512380952380965</v>
      </c>
      <c r="H6" s="394">
        <v>69.934545454545457</v>
      </c>
      <c r="I6" s="394">
        <v>66.412727272727267</v>
      </c>
      <c r="J6" s="394">
        <v>71.137142857142877</v>
      </c>
      <c r="K6" s="394">
        <v>72.313913043478266</v>
      </c>
      <c r="L6" s="394">
        <v>72.100476190476186</v>
      </c>
      <c r="M6" s="394">
        <v>71.12136363636364</v>
      </c>
    </row>
    <row r="7" spans="1:13" x14ac:dyDescent="0.2">
      <c r="A7" s="544" t="s">
        <v>293</v>
      </c>
      <c r="B7" s="394">
        <v>76.25272727272727</v>
      </c>
      <c r="C7" s="394">
        <v>74.100476190476186</v>
      </c>
      <c r="D7" s="394">
        <v>73.957142857142841</v>
      </c>
      <c r="E7" s="394">
        <v>81.073499999999996</v>
      </c>
      <c r="F7" s="394">
        <v>76.306000000000012</v>
      </c>
      <c r="G7" s="394">
        <v>72.879999999999981</v>
      </c>
      <c r="H7" s="394">
        <v>67.362380952380946</v>
      </c>
      <c r="I7" s="394">
        <v>63.678000000000011</v>
      </c>
      <c r="J7" s="394">
        <v>69.36999999999999</v>
      </c>
      <c r="K7" s="394">
        <v>71.011739130434776</v>
      </c>
      <c r="L7" s="394">
        <v>69.28857142857143</v>
      </c>
      <c r="M7" s="394">
        <v>69.934545454545457</v>
      </c>
    </row>
    <row r="8" spans="1:13" x14ac:dyDescent="0.2">
      <c r="A8" s="544" t="s">
        <v>546</v>
      </c>
      <c r="B8" s="394">
        <v>74.377826086956517</v>
      </c>
      <c r="C8" s="394">
        <v>72.333809523809506</v>
      </c>
      <c r="D8" s="394">
        <v>71.422727272727286</v>
      </c>
      <c r="E8" s="394">
        <v>75.711304347826072</v>
      </c>
      <c r="F8" s="394">
        <v>73.746999999999986</v>
      </c>
      <c r="G8" s="394">
        <v>73.112380952380931</v>
      </c>
      <c r="H8" s="394">
        <v>68.63909090909091</v>
      </c>
      <c r="I8" s="394">
        <v>65.208181818181842</v>
      </c>
      <c r="J8" s="394">
        <v>70.08</v>
      </c>
      <c r="K8" s="394">
        <v>70.403043478260884</v>
      </c>
      <c r="L8" s="394">
        <v>69.717142857142875</v>
      </c>
      <c r="M8" s="394">
        <v>69.853181818181824</v>
      </c>
    </row>
    <row r="9" spans="1:13" x14ac:dyDescent="0.2">
      <c r="A9" s="544" t="s">
        <v>547</v>
      </c>
      <c r="B9" s="394">
        <v>72.577826086956534</v>
      </c>
      <c r="C9" s="394">
        <v>70.533809523809524</v>
      </c>
      <c r="D9" s="394">
        <v>69.622727272727289</v>
      </c>
      <c r="E9" s="394">
        <v>73.911304347826089</v>
      </c>
      <c r="F9" s="394">
        <v>71.947000000000003</v>
      </c>
      <c r="G9" s="394">
        <v>71.312380952380963</v>
      </c>
      <c r="H9" s="394">
        <v>66.839090909090928</v>
      </c>
      <c r="I9" s="394">
        <v>63.408181818181816</v>
      </c>
      <c r="J9" s="394">
        <v>68.279999999999987</v>
      </c>
      <c r="K9" s="394">
        <v>68.603043478260872</v>
      </c>
      <c r="L9" s="394">
        <v>67.917142857142849</v>
      </c>
      <c r="M9" s="394">
        <v>68.053181818181812</v>
      </c>
    </row>
    <row r="10" spans="1:13" x14ac:dyDescent="0.2">
      <c r="A10" s="545" t="s">
        <v>295</v>
      </c>
      <c r="B10" s="446">
        <v>76.481739130434789</v>
      </c>
      <c r="C10" s="446">
        <v>75.196190476190466</v>
      </c>
      <c r="D10" s="446">
        <v>74.656999999999996</v>
      </c>
      <c r="E10" s="446">
        <v>80.167727272727262</v>
      </c>
      <c r="F10" s="446">
        <v>76.256999999999991</v>
      </c>
      <c r="G10" s="446">
        <v>73.490476190476201</v>
      </c>
      <c r="H10" s="446">
        <v>68.722000000000008</v>
      </c>
      <c r="I10" s="446">
        <v>65.157500000000027</v>
      </c>
      <c r="J10" s="446">
        <v>72.396190476190483</v>
      </c>
      <c r="K10" s="446">
        <v>71.770869565217396</v>
      </c>
      <c r="L10" s="446">
        <v>68.850999999999971</v>
      </c>
      <c r="M10" s="446">
        <v>68.75090909090909</v>
      </c>
    </row>
    <row r="11" spans="1:13" x14ac:dyDescent="0.2">
      <c r="A11" s="484" t="s">
        <v>294</v>
      </c>
      <c r="B11" s="396"/>
      <c r="C11" s="396"/>
      <c r="D11" s="396"/>
      <c r="E11" s="396"/>
      <c r="F11" s="396"/>
      <c r="G11" s="396"/>
      <c r="H11" s="396"/>
      <c r="I11" s="396"/>
      <c r="J11" s="396"/>
      <c r="K11" s="396"/>
      <c r="L11" s="396"/>
      <c r="M11" s="396"/>
    </row>
    <row r="12" spans="1:13" x14ac:dyDescent="0.2">
      <c r="A12" s="544" t="s">
        <v>296</v>
      </c>
      <c r="B12" s="394">
        <v>76.181739130434792</v>
      </c>
      <c r="C12" s="394">
        <v>74.896190476190469</v>
      </c>
      <c r="D12" s="394">
        <v>74.356999999999999</v>
      </c>
      <c r="E12" s="394">
        <v>79.867727272727265</v>
      </c>
      <c r="F12" s="394">
        <v>75.957000000000008</v>
      </c>
      <c r="G12" s="394">
        <v>73.190476190476204</v>
      </c>
      <c r="H12" s="394">
        <v>68.421999999999997</v>
      </c>
      <c r="I12" s="394">
        <v>64.857499999999987</v>
      </c>
      <c r="J12" s="394">
        <v>72.096190476190486</v>
      </c>
      <c r="K12" s="394">
        <v>71.470869565217399</v>
      </c>
      <c r="L12" s="394">
        <v>68.551000000000002</v>
      </c>
      <c r="M12" s="394">
        <v>68.450909090909065</v>
      </c>
    </row>
    <row r="13" spans="1:13" x14ac:dyDescent="0.2">
      <c r="A13" s="544" t="s">
        <v>297</v>
      </c>
      <c r="B13" s="394">
        <v>74.256521739130434</v>
      </c>
      <c r="C13" s="394">
        <v>72.161904761904779</v>
      </c>
      <c r="D13" s="394">
        <v>71.840000000000018</v>
      </c>
      <c r="E13" s="394">
        <v>77.372608695652175</v>
      </c>
      <c r="F13" s="394">
        <v>74.283999999999978</v>
      </c>
      <c r="G13" s="394">
        <v>71.410476190476203</v>
      </c>
      <c r="H13" s="394">
        <v>67.449545454545444</v>
      </c>
      <c r="I13" s="394">
        <v>63.802272727272722</v>
      </c>
      <c r="J13" s="394">
        <v>71.134761904761902</v>
      </c>
      <c r="K13" s="394">
        <v>71.196086956521725</v>
      </c>
      <c r="L13" s="394">
        <v>67.673333333333346</v>
      </c>
      <c r="M13" s="394">
        <v>67.88181818181819</v>
      </c>
    </row>
    <row r="14" spans="1:13" x14ac:dyDescent="0.2">
      <c r="A14" s="544" t="s">
        <v>298</v>
      </c>
      <c r="B14" s="394">
        <v>76.694782608695647</v>
      </c>
      <c r="C14" s="394">
        <v>75.436666666666653</v>
      </c>
      <c r="D14" s="394">
        <v>74.717000000000013</v>
      </c>
      <c r="E14" s="394">
        <v>80.756363636363645</v>
      </c>
      <c r="F14" s="394">
        <v>77.079499999999996</v>
      </c>
      <c r="G14" s="394">
        <v>74.552380952380958</v>
      </c>
      <c r="H14" s="394">
        <v>69.576999999999998</v>
      </c>
      <c r="I14" s="394">
        <v>65.78</v>
      </c>
      <c r="J14" s="394">
        <v>73.498571428571438</v>
      </c>
      <c r="K14" s="394">
        <v>73.1795652173913</v>
      </c>
      <c r="L14" s="394">
        <v>70.551000000000002</v>
      </c>
      <c r="M14" s="394">
        <v>70.185000000000002</v>
      </c>
    </row>
    <row r="15" spans="1:13" x14ac:dyDescent="0.2">
      <c r="A15" s="484" t="s">
        <v>209</v>
      </c>
      <c r="B15" s="396"/>
      <c r="C15" s="396"/>
      <c r="D15" s="396"/>
      <c r="E15" s="396"/>
      <c r="F15" s="396"/>
      <c r="G15" s="396"/>
      <c r="H15" s="396"/>
      <c r="I15" s="396"/>
      <c r="J15" s="396"/>
      <c r="K15" s="396"/>
      <c r="L15" s="396"/>
      <c r="M15" s="396"/>
    </row>
    <row r="16" spans="1:13" x14ac:dyDescent="0.2">
      <c r="A16" s="544" t="s">
        <v>299</v>
      </c>
      <c r="B16" s="394">
        <v>69.061739130434759</v>
      </c>
      <c r="C16" s="394">
        <v>67.758095238095251</v>
      </c>
      <c r="D16" s="394">
        <v>67.417500000000018</v>
      </c>
      <c r="E16" s="394">
        <v>72.650454545454565</v>
      </c>
      <c r="F16" s="394">
        <v>68.270499999999998</v>
      </c>
      <c r="G16" s="394">
        <v>64.389047619047631</v>
      </c>
      <c r="H16" s="394">
        <v>60.423000000000002</v>
      </c>
      <c r="I16" s="394">
        <v>57.583500000000001</v>
      </c>
      <c r="J16" s="394">
        <v>65.189047619047614</v>
      </c>
      <c r="K16" s="394">
        <v>65.386086956521737</v>
      </c>
      <c r="L16" s="394">
        <v>63.271500000000017</v>
      </c>
      <c r="M16" s="394">
        <v>62.288181818181826</v>
      </c>
    </row>
    <row r="17" spans="1:13" x14ac:dyDescent="0.2">
      <c r="A17" s="484" t="s">
        <v>300</v>
      </c>
      <c r="B17" s="485"/>
      <c r="C17" s="485"/>
      <c r="D17" s="485"/>
      <c r="E17" s="485"/>
      <c r="F17" s="485"/>
      <c r="G17" s="485"/>
      <c r="H17" s="485"/>
      <c r="I17" s="485"/>
      <c r="J17" s="485"/>
      <c r="K17" s="485"/>
      <c r="L17" s="485"/>
      <c r="M17" s="485"/>
    </row>
    <row r="18" spans="1:13" x14ac:dyDescent="0.2">
      <c r="A18" s="544" t="s">
        <v>301</v>
      </c>
      <c r="B18" s="394">
        <v>72.164347826086953</v>
      </c>
      <c r="C18" s="394">
        <v>69.987000000000009</v>
      </c>
      <c r="D18" s="394">
        <v>70.052857142857135</v>
      </c>
      <c r="E18" s="394">
        <v>75.742500000000007</v>
      </c>
      <c r="F18" s="394">
        <v>71.533157894736831</v>
      </c>
      <c r="G18" s="394">
        <v>68.239047619047625</v>
      </c>
      <c r="H18" s="394">
        <v>63.536666666666655</v>
      </c>
      <c r="I18" s="394">
        <v>62.167619047619048</v>
      </c>
      <c r="J18" s="394">
        <v>68.169000000000011</v>
      </c>
      <c r="K18" s="394">
        <v>68.390909090909091</v>
      </c>
      <c r="L18" s="394">
        <v>64.864285714285714</v>
      </c>
      <c r="M18" s="394">
        <v>63.959047619047624</v>
      </c>
    </row>
    <row r="19" spans="1:13" x14ac:dyDescent="0.2">
      <c r="A19" s="545" t="s">
        <v>302</v>
      </c>
      <c r="B19" s="446">
        <v>66.305652173913046</v>
      </c>
      <c r="C19" s="446">
        <v>64.202380952380935</v>
      </c>
      <c r="D19" s="446">
        <v>64.433636363636367</v>
      </c>
      <c r="E19" s="446">
        <v>69.027826086956523</v>
      </c>
      <c r="F19" s="446">
        <v>67.109500000000011</v>
      </c>
      <c r="G19" s="446">
        <v>64.674761904761922</v>
      </c>
      <c r="H19" s="446">
        <v>59.799090909090914</v>
      </c>
      <c r="I19" s="446">
        <v>56.713181818181802</v>
      </c>
      <c r="J19" s="446">
        <v>61.988095238095241</v>
      </c>
      <c r="K19" s="446">
        <v>62.941739130434776</v>
      </c>
      <c r="L19" s="446">
        <v>61.114285714285721</v>
      </c>
      <c r="M19" s="446">
        <v>61.945909090909097</v>
      </c>
    </row>
    <row r="20" spans="1:13" x14ac:dyDescent="0.2">
      <c r="A20" s="484" t="s">
        <v>303</v>
      </c>
      <c r="B20" s="485"/>
      <c r="C20" s="485"/>
      <c r="D20" s="485"/>
      <c r="E20" s="485"/>
      <c r="F20" s="485"/>
      <c r="G20" s="485"/>
      <c r="H20" s="485"/>
      <c r="I20" s="485"/>
      <c r="J20" s="485"/>
      <c r="K20" s="485"/>
      <c r="L20" s="485"/>
      <c r="M20" s="485"/>
    </row>
    <row r="21" spans="1:13" x14ac:dyDescent="0.2">
      <c r="A21" s="544" t="s">
        <v>304</v>
      </c>
      <c r="B21" s="394">
        <v>76.883043478260873</v>
      </c>
      <c r="C21" s="394">
        <v>75.677142857142869</v>
      </c>
      <c r="D21" s="394">
        <v>75.322500000000005</v>
      </c>
      <c r="E21" s="394">
        <v>80.678181818181827</v>
      </c>
      <c r="F21" s="394">
        <v>76.307999999999993</v>
      </c>
      <c r="G21" s="394">
        <v>74.276190476190465</v>
      </c>
      <c r="H21" s="394">
        <v>69.660999999999987</v>
      </c>
      <c r="I21" s="394">
        <v>66.30749999999999</v>
      </c>
      <c r="J21" s="394">
        <v>73.848571428571432</v>
      </c>
      <c r="K21" s="394">
        <v>72.957826086956516</v>
      </c>
      <c r="L21" s="394">
        <v>69.671000000000006</v>
      </c>
      <c r="M21" s="394">
        <v>69.185000000000002</v>
      </c>
    </row>
    <row r="22" spans="1:13" x14ac:dyDescent="0.2">
      <c r="A22" s="544" t="s">
        <v>305</v>
      </c>
      <c r="B22" s="397">
        <v>76.095217391304345</v>
      </c>
      <c r="C22" s="397">
        <v>75.260476190476197</v>
      </c>
      <c r="D22" s="397">
        <v>74.561999999999983</v>
      </c>
      <c r="E22" s="397">
        <v>79.795909090909106</v>
      </c>
      <c r="F22" s="397">
        <v>75.541499999999999</v>
      </c>
      <c r="G22" s="397">
        <v>73.364285714285714</v>
      </c>
      <c r="H22" s="397">
        <v>68.961999999999989</v>
      </c>
      <c r="I22" s="397">
        <v>64.559500000000014</v>
      </c>
      <c r="J22" s="397">
        <v>72.507619047619045</v>
      </c>
      <c r="K22" s="397">
        <v>72.144347826086957</v>
      </c>
      <c r="L22" s="397">
        <v>68.898499999999984</v>
      </c>
      <c r="M22" s="397">
        <v>67.891818181818181</v>
      </c>
    </row>
    <row r="23" spans="1:13" x14ac:dyDescent="0.2">
      <c r="A23" s="545" t="s">
        <v>306</v>
      </c>
      <c r="B23" s="446">
        <v>76.370217391304351</v>
      </c>
      <c r="C23" s="446">
        <v>75.091666666666669</v>
      </c>
      <c r="D23" s="446">
        <v>74.70675</v>
      </c>
      <c r="E23" s="446">
        <v>79.76409090909091</v>
      </c>
      <c r="F23" s="446">
        <v>76.137249999999995</v>
      </c>
      <c r="G23" s="446">
        <v>73.342142857142875</v>
      </c>
      <c r="H23" s="446">
        <v>68.978749999999991</v>
      </c>
      <c r="I23" s="446">
        <v>64.708500000000001</v>
      </c>
      <c r="J23" s="446">
        <v>72.861428571428576</v>
      </c>
      <c r="K23" s="446">
        <v>72.251739130434785</v>
      </c>
      <c r="L23" s="446">
        <v>69.111000000000004</v>
      </c>
      <c r="M23" s="446">
        <v>68.186818181818182</v>
      </c>
    </row>
    <row r="24" spans="1:13" s="612" customFormat="1" x14ac:dyDescent="0.2">
      <c r="A24" s="546" t="s">
        <v>307</v>
      </c>
      <c r="B24" s="547">
        <v>74.499565217391321</v>
      </c>
      <c r="C24" s="547">
        <v>72.97571428571429</v>
      </c>
      <c r="D24" s="547">
        <v>73.068095238095268</v>
      </c>
      <c r="E24" s="547">
        <v>79.454999999999998</v>
      </c>
      <c r="F24" s="547">
        <v>76.808000000000021</v>
      </c>
      <c r="G24" s="547">
        <v>73.994761904761901</v>
      </c>
      <c r="H24" s="547">
        <v>69.002272727272739</v>
      </c>
      <c r="I24" s="547">
        <v>63.624090909090917</v>
      </c>
      <c r="J24" s="547">
        <v>69.734761904761896</v>
      </c>
      <c r="K24" s="547">
        <v>70.97347826086957</v>
      </c>
      <c r="L24" s="547">
        <v>69.727619047619058</v>
      </c>
      <c r="M24" s="547">
        <v>70.401363636363627</v>
      </c>
    </row>
    <row r="25" spans="1:13" x14ac:dyDescent="0.2">
      <c r="A25" s="542"/>
      <c r="M25" s="161" t="s">
        <v>290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4.1" customHeight="1" x14ac:dyDescent="0.2"/>
  <cols>
    <col min="1" max="1" width="13.125" style="18" customWidth="1"/>
    <col min="2" max="2" width="9.625" style="18" customWidth="1"/>
    <col min="3" max="14" width="8.625" style="18" customWidth="1"/>
    <col min="15" max="16384" width="10.5" style="18"/>
  </cols>
  <sheetData>
    <row r="1" spans="1:14" ht="14.1" customHeight="1" x14ac:dyDescent="0.2">
      <c r="A1" s="158" t="s">
        <v>22</v>
      </c>
      <c r="B1" s="685"/>
    </row>
    <row r="2" spans="1:14" ht="14.1" customHeight="1" x14ac:dyDescent="0.2">
      <c r="A2" s="158"/>
      <c r="B2" s="158"/>
      <c r="N2" s="161" t="s">
        <v>308</v>
      </c>
    </row>
    <row r="3" spans="1:14" ht="14.1" customHeight="1" x14ac:dyDescent="0.2">
      <c r="A3" s="551"/>
      <c r="B3" s="551"/>
      <c r="C3" s="145">
        <v>2024</v>
      </c>
      <c r="D3" s="145" t="s">
        <v>505</v>
      </c>
      <c r="E3" s="145" t="s">
        <v>505</v>
      </c>
      <c r="F3" s="145">
        <v>2025</v>
      </c>
      <c r="G3" s="145" t="s">
        <v>505</v>
      </c>
      <c r="H3" s="145" t="s">
        <v>505</v>
      </c>
      <c r="I3" s="145" t="s">
        <v>505</v>
      </c>
      <c r="J3" s="145" t="s">
        <v>505</v>
      </c>
      <c r="K3" s="145" t="s">
        <v>505</v>
      </c>
      <c r="L3" s="145" t="s">
        <v>505</v>
      </c>
      <c r="M3" s="145" t="s">
        <v>505</v>
      </c>
      <c r="N3" s="145" t="s">
        <v>505</v>
      </c>
    </row>
    <row r="4" spans="1:14" ht="14.1" customHeight="1" x14ac:dyDescent="0.2">
      <c r="C4" s="536">
        <v>45566</v>
      </c>
      <c r="D4" s="536">
        <v>45597</v>
      </c>
      <c r="E4" s="536">
        <v>45627</v>
      </c>
      <c r="F4" s="536">
        <v>45658</v>
      </c>
      <c r="G4" s="536">
        <v>45689</v>
      </c>
      <c r="H4" s="536">
        <v>45717</v>
      </c>
      <c r="I4" s="536">
        <v>45748</v>
      </c>
      <c r="J4" s="536">
        <v>45778</v>
      </c>
      <c r="K4" s="536">
        <v>45809</v>
      </c>
      <c r="L4" s="536">
        <v>45839</v>
      </c>
      <c r="M4" s="536">
        <v>45870</v>
      </c>
      <c r="N4" s="536">
        <v>45901</v>
      </c>
    </row>
    <row r="5" spans="1:14" ht="14.1" customHeight="1" x14ac:dyDescent="0.2">
      <c r="A5" s="812" t="s">
        <v>481</v>
      </c>
      <c r="B5" s="552" t="s">
        <v>309</v>
      </c>
      <c r="C5" s="548">
        <v>725.945652173913</v>
      </c>
      <c r="D5" s="548">
        <v>691.27380952380952</v>
      </c>
      <c r="E5" s="548">
        <v>685.5513636363637</v>
      </c>
      <c r="F5" s="548">
        <v>732.17391304347825</v>
      </c>
      <c r="G5" s="548">
        <v>729.33799999999997</v>
      </c>
      <c r="H5" s="548">
        <v>692.65476190476193</v>
      </c>
      <c r="I5" s="548">
        <v>664.61363636363637</v>
      </c>
      <c r="J5" s="548">
        <v>674.15909090909088</v>
      </c>
      <c r="K5" s="548">
        <v>718.13095238095241</v>
      </c>
      <c r="L5" s="548">
        <v>712.93478260869563</v>
      </c>
      <c r="M5" s="548">
        <v>710.41666666666663</v>
      </c>
      <c r="N5" s="548">
        <v>733.46590909090912</v>
      </c>
    </row>
    <row r="6" spans="1:14" ht="14.1" customHeight="1" x14ac:dyDescent="0.2">
      <c r="A6" s="813"/>
      <c r="B6" s="553" t="s">
        <v>310</v>
      </c>
      <c r="C6" s="549">
        <v>712.89130434782612</v>
      </c>
      <c r="D6" s="549">
        <v>676.20238095238096</v>
      </c>
      <c r="E6" s="549">
        <v>682.96249999999998</v>
      </c>
      <c r="F6" s="549">
        <v>720.71590909090912</v>
      </c>
      <c r="G6" s="549">
        <v>713.53750000000002</v>
      </c>
      <c r="H6" s="549">
        <v>662.15476190476193</v>
      </c>
      <c r="I6" s="549">
        <v>675.9</v>
      </c>
      <c r="J6" s="549">
        <v>679.92499999999995</v>
      </c>
      <c r="K6" s="549">
        <v>718.63095238095241</v>
      </c>
      <c r="L6" s="549">
        <v>717.08695652173913</v>
      </c>
      <c r="M6" s="549">
        <v>723.1</v>
      </c>
      <c r="N6" s="549">
        <v>749.15909090909088</v>
      </c>
    </row>
    <row r="7" spans="1:14" ht="14.1" customHeight="1" x14ac:dyDescent="0.2">
      <c r="A7" s="812" t="s">
        <v>513</v>
      </c>
      <c r="B7" s="552" t="s">
        <v>309</v>
      </c>
      <c r="C7" s="550">
        <v>701.66304347826087</v>
      </c>
      <c r="D7" s="550">
        <v>708.61904761904759</v>
      </c>
      <c r="E7" s="550">
        <v>686.92499999999995</v>
      </c>
      <c r="F7" s="550">
        <v>731.93181818181813</v>
      </c>
      <c r="G7" s="550">
        <v>721.08749999999998</v>
      </c>
      <c r="H7" s="550">
        <v>679.58333333333337</v>
      </c>
      <c r="I7" s="550">
        <v>650.21249999999998</v>
      </c>
      <c r="J7" s="550">
        <v>636.08749999999998</v>
      </c>
      <c r="K7" s="550">
        <v>699.52380952380952</v>
      </c>
      <c r="L7" s="550">
        <v>732.04347826086962</v>
      </c>
      <c r="M7" s="550">
        <v>676.48749999999995</v>
      </c>
      <c r="N7" s="550">
        <v>704.72727272727275</v>
      </c>
    </row>
    <row r="8" spans="1:14" ht="14.1" customHeight="1" x14ac:dyDescent="0.2">
      <c r="A8" s="813"/>
      <c r="B8" s="553" t="s">
        <v>310</v>
      </c>
      <c r="C8" s="549">
        <v>711.83695652173913</v>
      </c>
      <c r="D8" s="549">
        <v>713.08333333333337</v>
      </c>
      <c r="E8" s="549">
        <v>694.48749999999995</v>
      </c>
      <c r="F8" s="549">
        <v>747.39772727272725</v>
      </c>
      <c r="G8" s="549">
        <v>733.16250000000002</v>
      </c>
      <c r="H8" s="549">
        <v>695.22619047619048</v>
      </c>
      <c r="I8" s="549">
        <v>663.8125</v>
      </c>
      <c r="J8" s="549">
        <v>651.25</v>
      </c>
      <c r="K8" s="549">
        <v>707.51190476190482</v>
      </c>
      <c r="L8" s="549">
        <v>737.82608695652175</v>
      </c>
      <c r="M8" s="549">
        <v>690.86249999999995</v>
      </c>
      <c r="N8" s="549">
        <v>717.68181818181813</v>
      </c>
    </row>
    <row r="9" spans="1:14" ht="14.1" customHeight="1" x14ac:dyDescent="0.2">
      <c r="A9" s="812" t="s">
        <v>482</v>
      </c>
      <c r="B9" s="552" t="s">
        <v>309</v>
      </c>
      <c r="C9" s="548">
        <v>676.79347826086962</v>
      </c>
      <c r="D9" s="548">
        <v>679.10714285714289</v>
      </c>
      <c r="E9" s="548">
        <v>672.30681818181813</v>
      </c>
      <c r="F9" s="548">
        <v>714.57608695652175</v>
      </c>
      <c r="G9" s="548">
        <v>704.42499999999995</v>
      </c>
      <c r="H9" s="548">
        <v>656.67857142857144</v>
      </c>
      <c r="I9" s="548">
        <v>617.73863636363637</v>
      </c>
      <c r="J9" s="548">
        <v>603.86363636363637</v>
      </c>
      <c r="K9" s="548">
        <v>682</v>
      </c>
      <c r="L9" s="548">
        <v>725.52173913043475</v>
      </c>
      <c r="M9" s="548">
        <v>667.25</v>
      </c>
      <c r="N9" s="548">
        <v>701.63636363636363</v>
      </c>
    </row>
    <row r="10" spans="1:14" ht="14.1" customHeight="1" x14ac:dyDescent="0.2">
      <c r="A10" s="813"/>
      <c r="B10" s="553" t="s">
        <v>310</v>
      </c>
      <c r="C10" s="549">
        <v>685.45913043478254</v>
      </c>
      <c r="D10" s="549">
        <v>688.60714285714289</v>
      </c>
      <c r="E10" s="549">
        <v>687.25400000000002</v>
      </c>
      <c r="F10" s="549">
        <v>736.09090909090912</v>
      </c>
      <c r="G10" s="549">
        <v>726.71249999999998</v>
      </c>
      <c r="H10" s="549">
        <v>680.51190476190482</v>
      </c>
      <c r="I10" s="549">
        <v>633.82500000000005</v>
      </c>
      <c r="J10" s="549">
        <v>621.36249999999995</v>
      </c>
      <c r="K10" s="549">
        <v>693.70238095238096</v>
      </c>
      <c r="L10" s="549">
        <v>744.804347826087</v>
      </c>
      <c r="M10" s="549">
        <v>679.67499999999995</v>
      </c>
      <c r="N10" s="549">
        <v>712.93181818181813</v>
      </c>
    </row>
    <row r="11" spans="1:14" ht="14.1" customHeight="1" x14ac:dyDescent="0.2">
      <c r="A11" s="810" t="s">
        <v>311</v>
      </c>
      <c r="B11" s="552" t="s">
        <v>309</v>
      </c>
      <c r="C11" s="548">
        <v>473.4621739130435</v>
      </c>
      <c r="D11" s="548">
        <v>471.42952380952374</v>
      </c>
      <c r="E11" s="548">
        <v>480.67090909090911</v>
      </c>
      <c r="F11" s="548">
        <v>471.88043478260869</v>
      </c>
      <c r="G11" s="548">
        <v>488.95</v>
      </c>
      <c r="H11" s="548">
        <v>435.22619047619048</v>
      </c>
      <c r="I11" s="548">
        <v>397.93181818181819</v>
      </c>
      <c r="J11" s="548">
        <v>385.65909090909093</v>
      </c>
      <c r="K11" s="548">
        <v>443.98809523809524</v>
      </c>
      <c r="L11" s="548">
        <v>454.28260869565219</v>
      </c>
      <c r="M11" s="548">
        <v>433.90476190476193</v>
      </c>
      <c r="N11" s="548">
        <v>412.73863636363637</v>
      </c>
    </row>
    <row r="12" spans="1:14" ht="14.1" customHeight="1" x14ac:dyDescent="0.2">
      <c r="A12" s="811"/>
      <c r="B12" s="553" t="s">
        <v>310</v>
      </c>
      <c r="C12" s="549">
        <v>465.0978260869565</v>
      </c>
      <c r="D12" s="549">
        <v>473.53571428571428</v>
      </c>
      <c r="E12" s="549">
        <v>458.8</v>
      </c>
      <c r="F12" s="549">
        <v>468.76136363636363</v>
      </c>
      <c r="G12" s="549">
        <v>474.92500000000001</v>
      </c>
      <c r="H12" s="549">
        <v>431.29761904761904</v>
      </c>
      <c r="I12" s="549">
        <v>405.98750000000001</v>
      </c>
      <c r="J12" s="549">
        <v>400.41250000000002</v>
      </c>
      <c r="K12" s="549">
        <v>432.0595238095238</v>
      </c>
      <c r="L12" s="549">
        <v>430.61956521739131</v>
      </c>
      <c r="M12" s="549">
        <v>420.1875</v>
      </c>
      <c r="N12" s="549">
        <v>412.21590909090907</v>
      </c>
    </row>
    <row r="13" spans="1:14" ht="14.1" customHeight="1" x14ac:dyDescent="0.2">
      <c r="B13" s="542"/>
      <c r="N13" s="161" t="s">
        <v>290</v>
      </c>
    </row>
    <row r="14" spans="1:14" ht="14.1" customHeight="1" x14ac:dyDescent="0.2">
      <c r="A14" s="542"/>
    </row>
    <row r="15" spans="1:14" ht="14.1" customHeight="1" x14ac:dyDescent="0.2">
      <c r="A15" s="542"/>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125" customWidth="1"/>
    <col min="9" max="49" width="11" style="1"/>
  </cols>
  <sheetData>
    <row r="1" spans="1:8" x14ac:dyDescent="0.2">
      <c r="A1" s="53" t="s">
        <v>312</v>
      </c>
      <c r="B1" s="53"/>
      <c r="C1" s="53"/>
      <c r="D1" s="6"/>
      <c r="E1" s="6"/>
      <c r="F1" s="6"/>
      <c r="G1" s="6"/>
      <c r="H1" s="3"/>
    </row>
    <row r="2" spans="1:8" x14ac:dyDescent="0.2">
      <c r="A2" s="54"/>
      <c r="B2" s="54"/>
      <c r="C2" s="54"/>
      <c r="D2" s="65"/>
      <c r="E2" s="65"/>
      <c r="F2" s="65"/>
      <c r="G2" s="108"/>
      <c r="H2" s="55" t="s">
        <v>463</v>
      </c>
    </row>
    <row r="3" spans="1:8" x14ac:dyDescent="0.2">
      <c r="A3" s="56"/>
      <c r="B3" s="782">
        <f>INDICE!A3</f>
        <v>45930</v>
      </c>
      <c r="C3" s="780">
        <v>41671</v>
      </c>
      <c r="D3" s="780" t="s">
        <v>115</v>
      </c>
      <c r="E3" s="780"/>
      <c r="F3" s="780" t="s">
        <v>116</v>
      </c>
      <c r="G3" s="780"/>
      <c r="H3" s="780"/>
    </row>
    <row r="4" spans="1:8" ht="25.5" x14ac:dyDescent="0.2">
      <c r="A4" s="66"/>
      <c r="B4" s="184" t="s">
        <v>54</v>
      </c>
      <c r="C4" s="185" t="s">
        <v>445</v>
      </c>
      <c r="D4" s="184" t="s">
        <v>54</v>
      </c>
      <c r="E4" s="185" t="s">
        <v>445</v>
      </c>
      <c r="F4" s="184" t="s">
        <v>54</v>
      </c>
      <c r="G4" s="186" t="s">
        <v>445</v>
      </c>
      <c r="H4" s="185" t="s">
        <v>106</v>
      </c>
    </row>
    <row r="5" spans="1:8" x14ac:dyDescent="0.2">
      <c r="A5" s="3" t="s">
        <v>313</v>
      </c>
      <c r="B5" s="300">
        <v>14782.388000000001</v>
      </c>
      <c r="C5" s="72">
        <v>-6.1481148564040993</v>
      </c>
      <c r="D5" s="71">
        <v>159485.58900000001</v>
      </c>
      <c r="E5" s="329">
        <v>-3.2485801871817146</v>
      </c>
      <c r="F5" s="71">
        <v>221026.304</v>
      </c>
      <c r="G5" s="72">
        <v>5.2243236371327335E-2</v>
      </c>
      <c r="H5" s="303">
        <v>68.41551551166755</v>
      </c>
    </row>
    <row r="6" spans="1:8" x14ac:dyDescent="0.2">
      <c r="A6" s="3" t="s">
        <v>314</v>
      </c>
      <c r="B6" s="301">
        <v>8535.9429999999993</v>
      </c>
      <c r="C6" s="187">
        <v>38.904075973356143</v>
      </c>
      <c r="D6" s="58">
        <v>67603.904999999999</v>
      </c>
      <c r="E6" s="59">
        <v>32.966790374366241</v>
      </c>
      <c r="F6" s="58">
        <v>91239.308999999994</v>
      </c>
      <c r="G6" s="59">
        <v>26.554828838429817</v>
      </c>
      <c r="H6" s="304">
        <v>28.241816685145892</v>
      </c>
    </row>
    <row r="7" spans="1:8" x14ac:dyDescent="0.2">
      <c r="A7" s="3" t="s">
        <v>315</v>
      </c>
      <c r="B7" s="340">
        <v>1124.377</v>
      </c>
      <c r="C7" s="187">
        <v>32.262997481493507</v>
      </c>
      <c r="D7" s="95">
        <v>8187.4750000000004</v>
      </c>
      <c r="E7" s="73">
        <v>8.8038713698432627</v>
      </c>
      <c r="F7" s="95">
        <v>10798.976000000001</v>
      </c>
      <c r="G7" s="187">
        <v>8.8473464733945804</v>
      </c>
      <c r="H7" s="441">
        <v>3.3426678031865635</v>
      </c>
    </row>
    <row r="8" spans="1:8" x14ac:dyDescent="0.2">
      <c r="A8" s="209" t="s">
        <v>186</v>
      </c>
      <c r="B8" s="210">
        <v>24442.707999999999</v>
      </c>
      <c r="C8" s="211">
        <v>7.45900490884648</v>
      </c>
      <c r="D8" s="210">
        <v>235276.96900000001</v>
      </c>
      <c r="E8" s="211">
        <v>5.4069318432139859</v>
      </c>
      <c r="F8" s="210">
        <v>323064.58899999998</v>
      </c>
      <c r="G8" s="211">
        <v>6.6477434368111501</v>
      </c>
      <c r="H8" s="212">
        <v>100</v>
      </c>
    </row>
    <row r="9" spans="1:8" x14ac:dyDescent="0.2">
      <c r="A9" s="213" t="s">
        <v>586</v>
      </c>
      <c r="B9" s="302">
        <v>4029.9720000000002</v>
      </c>
      <c r="C9" s="75">
        <v>-14.50376302739399</v>
      </c>
      <c r="D9" s="74">
        <v>38807.527999999998</v>
      </c>
      <c r="E9" s="75">
        <v>-8.4288355648531024</v>
      </c>
      <c r="F9" s="74">
        <v>52949.612999999998</v>
      </c>
      <c r="G9" s="189">
        <v>-4.8552701518235279</v>
      </c>
      <c r="H9" s="498">
        <v>16.389791640085942</v>
      </c>
    </row>
    <row r="10" spans="1:8" x14ac:dyDescent="0.2">
      <c r="A10" s="3"/>
      <c r="B10" s="3"/>
      <c r="C10" s="3"/>
      <c r="D10" s="3"/>
      <c r="E10" s="3"/>
      <c r="F10" s="3"/>
      <c r="G10" s="108"/>
      <c r="H10" s="55" t="s">
        <v>220</v>
      </c>
    </row>
    <row r="11" spans="1:8" x14ac:dyDescent="0.2">
      <c r="A11" s="80" t="s">
        <v>566</v>
      </c>
      <c r="B11" s="80"/>
      <c r="C11" s="198"/>
      <c r="D11" s="198"/>
      <c r="E11" s="198"/>
      <c r="F11" s="80"/>
      <c r="G11" s="80"/>
      <c r="H11" s="80"/>
    </row>
    <row r="12" spans="1:8" x14ac:dyDescent="0.2">
      <c r="A12" s="80" t="s">
        <v>501</v>
      </c>
      <c r="B12" s="108"/>
      <c r="C12" s="108"/>
      <c r="D12" s="108"/>
      <c r="E12" s="108"/>
      <c r="F12" s="108"/>
      <c r="G12" s="108"/>
      <c r="H12" s="108"/>
    </row>
    <row r="13" spans="1:8" x14ac:dyDescent="0.2">
      <c r="A13" s="428" t="s">
        <v>528</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91" priority="7" operator="equal">
      <formula>0</formula>
    </cfRule>
    <cfRule type="cellIs" dxfId="90" priority="8" operator="between">
      <formula>-0.5</formula>
      <formula>0.5</formula>
    </cfRule>
  </conditionalFormatting>
  <conditionalFormatting sqref="E7">
    <cfRule type="cellIs" dxfId="89" priority="1" operator="between">
      <formula>-0.5</formula>
      <formula>0.5</formula>
    </cfRule>
    <cfRule type="cellIs" dxfId="88" priority="2" operator="between">
      <formula>0</formula>
      <formula>0.49</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125" customWidth="1"/>
    <col min="9" max="41" width="11" style="1"/>
  </cols>
  <sheetData>
    <row r="1" spans="1:8" x14ac:dyDescent="0.2">
      <c r="A1" s="53" t="s">
        <v>605</v>
      </c>
      <c r="B1" s="53"/>
      <c r="C1" s="53"/>
      <c r="D1" s="6"/>
      <c r="E1" s="6"/>
      <c r="F1" s="6"/>
      <c r="G1" s="6"/>
      <c r="H1" s="3"/>
    </row>
    <row r="2" spans="1:8" x14ac:dyDescent="0.2">
      <c r="A2" s="54"/>
      <c r="B2" s="54"/>
      <c r="C2" s="54"/>
      <c r="D2" s="65"/>
      <c r="E2" s="65"/>
      <c r="F2" s="65"/>
      <c r="G2" s="108"/>
      <c r="H2" s="55" t="s">
        <v>463</v>
      </c>
    </row>
    <row r="3" spans="1:8" ht="14.1" customHeight="1" x14ac:dyDescent="0.2">
      <c r="A3" s="56"/>
      <c r="B3" s="782">
        <f>INDICE!A3</f>
        <v>45930</v>
      </c>
      <c r="C3" s="782">
        <v>41671</v>
      </c>
      <c r="D3" s="780" t="s">
        <v>115</v>
      </c>
      <c r="E3" s="780"/>
      <c r="F3" s="780" t="s">
        <v>116</v>
      </c>
      <c r="G3" s="780"/>
      <c r="H3" s="183"/>
    </row>
    <row r="4" spans="1:8" ht="25.5" x14ac:dyDescent="0.2">
      <c r="A4" s="66"/>
      <c r="B4" s="184" t="s">
        <v>54</v>
      </c>
      <c r="C4" s="185" t="s">
        <v>445</v>
      </c>
      <c r="D4" s="184" t="s">
        <v>54</v>
      </c>
      <c r="E4" s="185" t="s">
        <v>445</v>
      </c>
      <c r="F4" s="184" t="s">
        <v>54</v>
      </c>
      <c r="G4" s="186" t="s">
        <v>445</v>
      </c>
      <c r="H4" s="185" t="s">
        <v>106</v>
      </c>
    </row>
    <row r="5" spans="1:8" x14ac:dyDescent="0.2">
      <c r="A5" s="3" t="s">
        <v>607</v>
      </c>
      <c r="B5" s="300">
        <v>13445.226000000001</v>
      </c>
      <c r="C5" s="72">
        <v>16.472786844175889</v>
      </c>
      <c r="D5" s="71">
        <v>112793.74400000001</v>
      </c>
      <c r="E5" s="72">
        <v>13.874596116499365</v>
      </c>
      <c r="F5" s="71">
        <v>154406.08100000001</v>
      </c>
      <c r="G5" s="59">
        <v>14.165653147513671</v>
      </c>
      <c r="H5" s="303">
        <v>47.794183038735952</v>
      </c>
    </row>
    <row r="6" spans="1:8" x14ac:dyDescent="0.2">
      <c r="A6" s="3" t="s">
        <v>606</v>
      </c>
      <c r="B6" s="301">
        <v>7713.835</v>
      </c>
      <c r="C6" s="187">
        <v>-4.3514688761776377</v>
      </c>
      <c r="D6" s="58">
        <v>68605.319000000003</v>
      </c>
      <c r="E6" s="59">
        <v>-7.7593513505867957</v>
      </c>
      <c r="F6" s="58">
        <v>93130.245999999999</v>
      </c>
      <c r="G6" s="59">
        <v>-4.8893767719515235</v>
      </c>
      <c r="H6" s="304">
        <v>28.827129054369994</v>
      </c>
    </row>
    <row r="7" spans="1:8" x14ac:dyDescent="0.2">
      <c r="A7" s="3" t="s">
        <v>608</v>
      </c>
      <c r="B7" s="340">
        <v>2159.27</v>
      </c>
      <c r="C7" s="187">
        <v>-5.6071685866364502</v>
      </c>
      <c r="D7" s="95">
        <v>45690.430999999997</v>
      </c>
      <c r="E7" s="187">
        <v>8.1277353970540069</v>
      </c>
      <c r="F7" s="95">
        <v>64729.286</v>
      </c>
      <c r="G7" s="187">
        <v>8.1699456993583315</v>
      </c>
      <c r="H7" s="441">
        <v>20.0360201037075</v>
      </c>
    </row>
    <row r="8" spans="1:8" x14ac:dyDescent="0.2">
      <c r="A8" s="680" t="s">
        <v>317</v>
      </c>
      <c r="B8" s="340">
        <v>1124.377</v>
      </c>
      <c r="C8" s="187">
        <v>32.262997481493507</v>
      </c>
      <c r="D8" s="95">
        <v>8187.4750000000004</v>
      </c>
      <c r="E8" s="187">
        <v>8.8038713698432627</v>
      </c>
      <c r="F8" s="95">
        <v>10798.976000000001</v>
      </c>
      <c r="G8" s="187">
        <v>8.8473464733945804</v>
      </c>
      <c r="H8" s="441">
        <v>3.3426678031865635</v>
      </c>
    </row>
    <row r="9" spans="1:8" x14ac:dyDescent="0.2">
      <c r="A9" s="209" t="s">
        <v>186</v>
      </c>
      <c r="B9" s="210">
        <v>24442.707999999999</v>
      </c>
      <c r="C9" s="211">
        <v>7.45900490884648</v>
      </c>
      <c r="D9" s="210">
        <v>235276.96900000001</v>
      </c>
      <c r="E9" s="211">
        <v>5.4069318432139859</v>
      </c>
      <c r="F9" s="210">
        <v>323064.58899999998</v>
      </c>
      <c r="G9" s="211">
        <v>6.6477434368111501</v>
      </c>
      <c r="H9" s="212">
        <v>100</v>
      </c>
    </row>
    <row r="10" spans="1:8" x14ac:dyDescent="0.2">
      <c r="A10" s="80"/>
      <c r="B10" s="3"/>
      <c r="C10" s="3"/>
      <c r="D10" s="3"/>
      <c r="E10" s="3"/>
      <c r="F10" s="3"/>
      <c r="G10" s="108"/>
      <c r="H10" s="55" t="s">
        <v>220</v>
      </c>
    </row>
    <row r="11" spans="1:8" x14ac:dyDescent="0.2">
      <c r="A11" s="80" t="s">
        <v>566</v>
      </c>
      <c r="B11" s="80"/>
      <c r="C11" s="198"/>
      <c r="D11" s="198"/>
      <c r="E11" s="198"/>
      <c r="F11" s="80"/>
      <c r="G11" s="80"/>
      <c r="H11" s="80"/>
    </row>
    <row r="12" spans="1:8" x14ac:dyDescent="0.2">
      <c r="A12" s="80" t="s">
        <v>483</v>
      </c>
      <c r="B12" s="108"/>
      <c r="C12" s="108"/>
      <c r="D12" s="108"/>
      <c r="E12" s="108"/>
      <c r="F12" s="108"/>
      <c r="G12" s="108"/>
      <c r="H12" s="108"/>
    </row>
    <row r="13" spans="1:8" x14ac:dyDescent="0.2">
      <c r="A13" s="428" t="s">
        <v>528</v>
      </c>
      <c r="B13" s="1"/>
      <c r="C13" s="1"/>
      <c r="D13" s="1"/>
      <c r="E13" s="1"/>
      <c r="F13" s="1"/>
      <c r="G13" s="1"/>
      <c r="H13" s="1"/>
    </row>
    <row r="14" spans="1:8" s="1" customFormat="1" x14ac:dyDescent="0.2">
      <c r="A14" s="814" t="s">
        <v>609</v>
      </c>
      <c r="B14" s="814"/>
      <c r="C14" s="814"/>
      <c r="D14" s="814"/>
      <c r="E14" s="814"/>
      <c r="F14" s="814"/>
      <c r="G14" s="814"/>
      <c r="H14" s="814"/>
    </row>
    <row r="15" spans="1:8" s="1" customFormat="1" x14ac:dyDescent="0.2">
      <c r="A15" s="814"/>
      <c r="B15" s="814"/>
      <c r="C15" s="814"/>
      <c r="D15" s="814"/>
      <c r="E15" s="814"/>
      <c r="F15" s="814"/>
      <c r="G15" s="814"/>
      <c r="H15" s="814"/>
    </row>
    <row r="16" spans="1:8" s="1" customFormat="1" x14ac:dyDescent="0.2">
      <c r="A16" s="814"/>
      <c r="B16" s="814"/>
      <c r="C16" s="814"/>
      <c r="D16" s="814"/>
      <c r="E16" s="814"/>
      <c r="F16" s="814"/>
      <c r="G16" s="814"/>
      <c r="H16" s="814"/>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316</v>
      </c>
    </row>
  </sheetData>
  <mergeCells count="4">
    <mergeCell ref="B3:C3"/>
    <mergeCell ref="D3:E3"/>
    <mergeCell ref="F3:G3"/>
    <mergeCell ref="A14:H1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484</v>
      </c>
      <c r="B1" s="158"/>
      <c r="C1" s="158"/>
      <c r="D1" s="158"/>
    </row>
    <row r="2" spans="1:4" x14ac:dyDescent="0.2">
      <c r="A2" s="159"/>
      <c r="B2" s="159"/>
      <c r="C2" s="159"/>
      <c r="D2" s="159"/>
    </row>
    <row r="3" spans="1:4" x14ac:dyDescent="0.2">
      <c r="A3" s="162"/>
      <c r="B3" s="815">
        <v>2023</v>
      </c>
      <c r="C3" s="815">
        <v>2024</v>
      </c>
      <c r="D3" s="815">
        <v>2025</v>
      </c>
    </row>
    <row r="4" spans="1:4" x14ac:dyDescent="0.2">
      <c r="A4" s="630"/>
      <c r="B4" s="816"/>
      <c r="C4" s="816"/>
      <c r="D4" s="816"/>
    </row>
    <row r="5" spans="1:4" x14ac:dyDescent="0.2">
      <c r="A5" s="551" t="s">
        <v>318</v>
      </c>
      <c r="B5" s="729">
        <v>-8.0107958652343054</v>
      </c>
      <c r="C5" s="729">
        <v>-6.4424171214316317</v>
      </c>
      <c r="D5" s="729">
        <v>-5.3958671937349587</v>
      </c>
    </row>
    <row r="6" spans="1:4" x14ac:dyDescent="0.2">
      <c r="A6" s="18" t="s">
        <v>127</v>
      </c>
      <c r="B6" s="394">
        <v>-9.8506569250518385</v>
      </c>
      <c r="C6" s="394">
        <v>-7.7496652633383771</v>
      </c>
      <c r="D6" s="394">
        <v>-3.2153810990541229</v>
      </c>
    </row>
    <row r="7" spans="1:4" x14ac:dyDescent="0.2">
      <c r="A7" s="18" t="s">
        <v>128</v>
      </c>
      <c r="B7" s="394">
        <v>-11.586687231634677</v>
      </c>
      <c r="C7" s="394">
        <v>-6.6276780129330373</v>
      </c>
      <c r="D7" s="394">
        <v>-2.5868004814229981</v>
      </c>
    </row>
    <row r="8" spans="1:4" x14ac:dyDescent="0.2">
      <c r="A8" s="18" t="s">
        <v>129</v>
      </c>
      <c r="B8" s="394">
        <v>-11.212958226238294</v>
      </c>
      <c r="C8" s="394">
        <v>-6.716855689660238</v>
      </c>
      <c r="D8" s="394">
        <v>-1.5321967655534898</v>
      </c>
    </row>
    <row r="9" spans="1:4" x14ac:dyDescent="0.2">
      <c r="A9" s="18" t="s">
        <v>130</v>
      </c>
      <c r="B9" s="394">
        <v>-11.222985173363401</v>
      </c>
      <c r="C9" s="394">
        <v>-6.9584911547756354</v>
      </c>
      <c r="D9" s="394">
        <v>-0.40371270254171915</v>
      </c>
    </row>
    <row r="10" spans="1:4" x14ac:dyDescent="0.2">
      <c r="A10" s="18" t="s">
        <v>131</v>
      </c>
      <c r="B10" s="394">
        <v>-12.379924093410786</v>
      </c>
      <c r="C10" s="394">
        <v>-7.6407895416002596</v>
      </c>
      <c r="D10" s="394">
        <v>2.5779810022936851</v>
      </c>
    </row>
    <row r="11" spans="1:4" x14ac:dyDescent="0.2">
      <c r="A11" s="18" t="s">
        <v>132</v>
      </c>
      <c r="B11" s="394">
        <v>-14.375792306472047</v>
      </c>
      <c r="C11" s="394">
        <v>-7.0402423584596194</v>
      </c>
      <c r="D11" s="394">
        <v>3.9189450214818109</v>
      </c>
    </row>
    <row r="12" spans="1:4" x14ac:dyDescent="0.2">
      <c r="A12" s="18" t="s">
        <v>133</v>
      </c>
      <c r="B12" s="394">
        <v>-15.438733247071756</v>
      </c>
      <c r="C12" s="394">
        <v>-6.8740220164273804</v>
      </c>
      <c r="D12" s="394">
        <v>4.9045939912452532</v>
      </c>
    </row>
    <row r="13" spans="1:4" x14ac:dyDescent="0.2">
      <c r="A13" s="18" t="s">
        <v>134</v>
      </c>
      <c r="B13" s="394">
        <v>-15.55669939369419</v>
      </c>
      <c r="C13" s="394">
        <v>-7.3534608492860807</v>
      </c>
      <c r="D13" s="394">
        <v>6.6477434368111501</v>
      </c>
    </row>
    <row r="14" spans="1:4" x14ac:dyDescent="0.2">
      <c r="A14" s="18" t="s">
        <v>135</v>
      </c>
      <c r="B14" s="394">
        <v>-16.142847842261229</v>
      </c>
      <c r="C14" s="394">
        <v>-6.686336415334841</v>
      </c>
      <c r="D14" s="394" t="s">
        <v>505</v>
      </c>
    </row>
    <row r="15" spans="1:4" x14ac:dyDescent="0.2">
      <c r="A15" s="18" t="s">
        <v>136</v>
      </c>
      <c r="B15" s="394">
        <v>-13.983042833013769</v>
      </c>
      <c r="C15" s="394">
        <v>-4.9880682204459417</v>
      </c>
      <c r="D15" s="394" t="s">
        <v>505</v>
      </c>
    </row>
    <row r="16" spans="1:4" x14ac:dyDescent="0.2">
      <c r="A16" s="439" t="s">
        <v>137</v>
      </c>
      <c r="B16" s="446">
        <v>-10.977983850198026</v>
      </c>
      <c r="C16" s="446">
        <v>-3.8046975221041648</v>
      </c>
      <c r="D16" s="446" t="s">
        <v>505</v>
      </c>
    </row>
    <row r="17" spans="4:4" x14ac:dyDescent="0.2">
      <c r="D17" s="55" t="s">
        <v>220</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25" x14ac:dyDescent="0.2"/>
  <cols>
    <col min="1" max="1" width="21.62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85" customHeight="1" x14ac:dyDescent="0.2">
      <c r="A3" s="56"/>
      <c r="B3" s="776" t="s">
        <v>682</v>
      </c>
      <c r="C3" s="772" t="s">
        <v>416</v>
      </c>
      <c r="D3" s="776" t="s">
        <v>677</v>
      </c>
      <c r="E3" s="772" t="s">
        <v>416</v>
      </c>
      <c r="F3" s="774" t="s">
        <v>681</v>
      </c>
    </row>
    <row r="4" spans="1:6" x14ac:dyDescent="0.2">
      <c r="A4" s="66"/>
      <c r="B4" s="777"/>
      <c r="C4" s="773"/>
      <c r="D4" s="777"/>
      <c r="E4" s="773"/>
      <c r="F4" s="775"/>
    </row>
    <row r="5" spans="1:6" x14ac:dyDescent="0.2">
      <c r="A5" s="3" t="s">
        <v>107</v>
      </c>
      <c r="B5" s="58">
        <v>488.9653356501384</v>
      </c>
      <c r="C5" s="59">
        <v>0.54982644022037663</v>
      </c>
      <c r="D5" s="58">
        <v>487.20335404127258</v>
      </c>
      <c r="E5" s="59">
        <v>0.56948438823586189</v>
      </c>
      <c r="F5" s="59">
        <v>0.36165219189286635</v>
      </c>
    </row>
    <row r="6" spans="1:6" x14ac:dyDescent="0.2">
      <c r="A6" s="3" t="s">
        <v>117</v>
      </c>
      <c r="B6" s="58">
        <v>48099.567447921887</v>
      </c>
      <c r="C6" s="59">
        <v>54.08648020184723</v>
      </c>
      <c r="D6" s="58">
        <v>45897.406639915935</v>
      </c>
      <c r="E6" s="59">
        <v>53.648761497916311</v>
      </c>
      <c r="F6" s="59">
        <v>4.7980070536072139</v>
      </c>
    </row>
    <row r="7" spans="1:6" x14ac:dyDescent="0.2">
      <c r="A7" s="3" t="s">
        <v>118</v>
      </c>
      <c r="B7" s="58">
        <v>13970.515954768705</v>
      </c>
      <c r="C7" s="59">
        <v>15.709414339646715</v>
      </c>
      <c r="D7" s="58">
        <v>13299.118837093374</v>
      </c>
      <c r="E7" s="59">
        <v>15.545132216755142</v>
      </c>
      <c r="F7" s="59">
        <v>5.0484331022195015</v>
      </c>
    </row>
    <row r="8" spans="1:6" x14ac:dyDescent="0.2">
      <c r="A8" s="3" t="s">
        <v>119</v>
      </c>
      <c r="B8" s="58">
        <v>19732.409028374892</v>
      </c>
      <c r="C8" s="59">
        <v>22.188485403813342</v>
      </c>
      <c r="D8" s="58">
        <v>19146.428202923475</v>
      </c>
      <c r="E8" s="59">
        <v>22.379960773258652</v>
      </c>
      <c r="F8" s="59">
        <v>3.0605229301303503</v>
      </c>
    </row>
    <row r="9" spans="1:6" x14ac:dyDescent="0.2">
      <c r="A9" s="3" t="s">
        <v>120</v>
      </c>
      <c r="B9" s="58">
        <v>6440.0701268935318</v>
      </c>
      <c r="C9" s="59">
        <v>7.2416602455701256</v>
      </c>
      <c r="D9" s="58">
        <v>6508.1814203952417</v>
      </c>
      <c r="E9" s="59">
        <v>7.6073115752971887</v>
      </c>
      <c r="F9" s="59">
        <v>-1.0465487837856486</v>
      </c>
    </row>
    <row r="10" spans="1:6" x14ac:dyDescent="0.2">
      <c r="A10" s="3" t="s">
        <v>112</v>
      </c>
      <c r="B10" s="58">
        <v>199.3237137009076</v>
      </c>
      <c r="C10" s="73">
        <v>0.22413336890223071</v>
      </c>
      <c r="D10" s="58">
        <v>213.32268080634373</v>
      </c>
      <c r="E10" s="59">
        <v>0.24934954853685878</v>
      </c>
      <c r="F10" s="59">
        <v>-6.5623435128984307</v>
      </c>
    </row>
    <row r="11" spans="1:6" x14ac:dyDescent="0.2">
      <c r="A11" s="60" t="s">
        <v>114</v>
      </c>
      <c r="B11" s="61">
        <v>88930.851607310047</v>
      </c>
      <c r="C11" s="62">
        <v>100</v>
      </c>
      <c r="D11" s="61">
        <v>85551.661135175629</v>
      </c>
      <c r="E11" s="62">
        <v>100</v>
      </c>
      <c r="F11" s="62">
        <v>3.9498829447567814</v>
      </c>
    </row>
    <row r="12" spans="1:6" x14ac:dyDescent="0.2">
      <c r="A12" s="697" t="s">
        <v>683</v>
      </c>
      <c r="B12" s="3"/>
      <c r="C12" s="3"/>
      <c r="D12" s="3"/>
      <c r="E12" s="3"/>
      <c r="F12" s="55" t="s">
        <v>565</v>
      </c>
    </row>
    <row r="13" spans="1:6" x14ac:dyDescent="0.2">
      <c r="A13" s="428"/>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75" x14ac:dyDescent="0.2"/>
  <cols>
    <col min="1" max="1" width="17.125" style="534" customWidth="1"/>
    <col min="2" max="12" width="11" style="534"/>
    <col min="13" max="45" width="11" style="18"/>
    <col min="46" max="16384" width="11" style="534"/>
  </cols>
  <sheetData>
    <row r="1" spans="1:12" x14ac:dyDescent="0.2">
      <c r="A1" s="817" t="s">
        <v>610</v>
      </c>
      <c r="B1" s="817"/>
      <c r="C1" s="817"/>
      <c r="D1" s="817"/>
      <c r="E1" s="817"/>
      <c r="F1" s="817"/>
      <c r="G1" s="18"/>
      <c r="H1" s="18"/>
      <c r="I1" s="18"/>
      <c r="J1" s="18"/>
      <c r="K1" s="18"/>
      <c r="L1" s="18"/>
    </row>
    <row r="2" spans="1:12" x14ac:dyDescent="0.2">
      <c r="A2" s="818"/>
      <c r="B2" s="818"/>
      <c r="C2" s="818"/>
      <c r="D2" s="818"/>
      <c r="E2" s="818"/>
      <c r="F2" s="818"/>
      <c r="G2" s="18"/>
      <c r="H2" s="18"/>
      <c r="I2" s="18"/>
      <c r="J2" s="18"/>
      <c r="K2" s="563"/>
      <c r="L2" s="55" t="s">
        <v>463</v>
      </c>
    </row>
    <row r="3" spans="1:12" x14ac:dyDescent="0.2">
      <c r="A3" s="564"/>
      <c r="B3" s="819">
        <f>INDICE!A3</f>
        <v>45930</v>
      </c>
      <c r="C3" s="820">
        <v>41671</v>
      </c>
      <c r="D3" s="820">
        <v>41671</v>
      </c>
      <c r="E3" s="820">
        <v>41671</v>
      </c>
      <c r="F3" s="821">
        <v>41671</v>
      </c>
      <c r="G3" s="822" t="s">
        <v>116</v>
      </c>
      <c r="H3" s="820"/>
      <c r="I3" s="820"/>
      <c r="J3" s="820"/>
      <c r="K3" s="820"/>
      <c r="L3" s="823" t="s">
        <v>106</v>
      </c>
    </row>
    <row r="4" spans="1:12" ht="38.25" x14ac:dyDescent="0.2">
      <c r="A4" s="540"/>
      <c r="B4" s="681" t="s">
        <v>607</v>
      </c>
      <c r="C4" s="681" t="s">
        <v>606</v>
      </c>
      <c r="D4" s="681" t="s">
        <v>608</v>
      </c>
      <c r="E4" s="681" t="s">
        <v>317</v>
      </c>
      <c r="F4" s="216" t="s">
        <v>186</v>
      </c>
      <c r="G4" s="681" t="s">
        <v>607</v>
      </c>
      <c r="H4" s="681" t="s">
        <v>606</v>
      </c>
      <c r="I4" s="681" t="s">
        <v>608</v>
      </c>
      <c r="J4" s="681" t="s">
        <v>317</v>
      </c>
      <c r="K4" s="217" t="s">
        <v>186</v>
      </c>
      <c r="L4" s="824"/>
    </row>
    <row r="5" spans="1:12" x14ac:dyDescent="0.2">
      <c r="A5" s="537" t="s">
        <v>153</v>
      </c>
      <c r="B5" s="431">
        <v>3564.788</v>
      </c>
      <c r="C5" s="431">
        <v>545.30100000000004</v>
      </c>
      <c r="D5" s="431">
        <v>122.321</v>
      </c>
      <c r="E5" s="431">
        <v>299.10899999999998</v>
      </c>
      <c r="F5" s="565">
        <v>4531.5190000000002</v>
      </c>
      <c r="G5" s="431">
        <v>37949.356</v>
      </c>
      <c r="H5" s="431">
        <v>7633.4579999999996</v>
      </c>
      <c r="I5" s="431">
        <v>2615.4349999999999</v>
      </c>
      <c r="J5" s="431">
        <v>2163.652</v>
      </c>
      <c r="K5" s="566">
        <v>50361.900999999998</v>
      </c>
      <c r="L5" s="72">
        <v>15.588823671157426</v>
      </c>
    </row>
    <row r="6" spans="1:12" x14ac:dyDescent="0.2">
      <c r="A6" s="539" t="s">
        <v>154</v>
      </c>
      <c r="B6" s="431">
        <v>631.05799999999999</v>
      </c>
      <c r="C6" s="431">
        <v>546.29600000000005</v>
      </c>
      <c r="D6" s="431">
        <v>110.886</v>
      </c>
      <c r="E6" s="431">
        <v>54.098999999999997</v>
      </c>
      <c r="F6" s="567">
        <v>1342.3389999999999</v>
      </c>
      <c r="G6" s="431">
        <v>7048.2449999999999</v>
      </c>
      <c r="H6" s="431">
        <v>6528.8919999999998</v>
      </c>
      <c r="I6" s="431">
        <v>3251.9119999999998</v>
      </c>
      <c r="J6" s="431">
        <v>649.197</v>
      </c>
      <c r="K6" s="568">
        <v>17478.245999999999</v>
      </c>
      <c r="L6" s="59">
        <v>5.410147146254717</v>
      </c>
    </row>
    <row r="7" spans="1:12" x14ac:dyDescent="0.2">
      <c r="A7" s="539" t="s">
        <v>155</v>
      </c>
      <c r="B7" s="431">
        <v>691.92899999999997</v>
      </c>
      <c r="C7" s="431">
        <v>391.16800000000001</v>
      </c>
      <c r="D7" s="431">
        <v>65.631</v>
      </c>
      <c r="E7" s="431">
        <v>30.22</v>
      </c>
      <c r="F7" s="567">
        <v>1178.9480000000001</v>
      </c>
      <c r="G7" s="431">
        <v>5577.9319999999998</v>
      </c>
      <c r="H7" s="431">
        <v>4295.3040000000001</v>
      </c>
      <c r="I7" s="431">
        <v>1822.7560000000001</v>
      </c>
      <c r="J7" s="431">
        <v>332.04199999999997</v>
      </c>
      <c r="K7" s="568">
        <v>12028.034</v>
      </c>
      <c r="L7" s="59">
        <v>3.7231100775303605</v>
      </c>
    </row>
    <row r="8" spans="1:12" x14ac:dyDescent="0.2">
      <c r="A8" s="539" t="s">
        <v>156</v>
      </c>
      <c r="B8" s="431">
        <v>805.68399999999997</v>
      </c>
      <c r="C8" s="96">
        <v>31.076000000000001</v>
      </c>
      <c r="D8" s="431">
        <v>71.522000000000006</v>
      </c>
      <c r="E8" s="96">
        <v>0.29699999999999999</v>
      </c>
      <c r="F8" s="567">
        <v>908.57900000000006</v>
      </c>
      <c r="G8" s="431">
        <v>8839.7029999999995</v>
      </c>
      <c r="H8" s="431">
        <v>348.017</v>
      </c>
      <c r="I8" s="96">
        <v>1015.84</v>
      </c>
      <c r="J8" s="431">
        <v>5.0780000000000003</v>
      </c>
      <c r="K8" s="568">
        <v>10208.637999999999</v>
      </c>
      <c r="L8" s="59">
        <v>3.1599414347897072</v>
      </c>
    </row>
    <row r="9" spans="1:12" x14ac:dyDescent="0.2">
      <c r="A9" s="539" t="s">
        <v>563</v>
      </c>
      <c r="B9" s="431">
        <v>0</v>
      </c>
      <c r="C9" s="431">
        <v>0</v>
      </c>
      <c r="D9" s="431">
        <v>0</v>
      </c>
      <c r="E9" s="96">
        <v>7.3010000000000002</v>
      </c>
      <c r="F9" s="614">
        <v>7.3010000000000002</v>
      </c>
      <c r="G9" s="431">
        <v>0</v>
      </c>
      <c r="H9" s="431">
        <v>0</v>
      </c>
      <c r="I9" s="431">
        <v>0</v>
      </c>
      <c r="J9" s="431">
        <v>96.632999999999996</v>
      </c>
      <c r="K9" s="568">
        <v>96.632999999999996</v>
      </c>
      <c r="L9" s="96">
        <v>2.9911396668981093E-2</v>
      </c>
    </row>
    <row r="10" spans="1:12" x14ac:dyDescent="0.2">
      <c r="A10" s="539" t="s">
        <v>158</v>
      </c>
      <c r="B10" s="431">
        <v>29.055</v>
      </c>
      <c r="C10" s="431">
        <v>120.03400000000001</v>
      </c>
      <c r="D10" s="431">
        <v>35.322000000000003</v>
      </c>
      <c r="E10" s="431">
        <v>0</v>
      </c>
      <c r="F10" s="567">
        <v>184.411</v>
      </c>
      <c r="G10" s="431">
        <v>389.61099999999999</v>
      </c>
      <c r="H10" s="431">
        <v>1319.5039999999999</v>
      </c>
      <c r="I10" s="431">
        <v>951.928</v>
      </c>
      <c r="J10" s="431">
        <v>22.19</v>
      </c>
      <c r="K10" s="568">
        <v>2683.2329999999997</v>
      </c>
      <c r="L10" s="59">
        <v>0.83055733153581224</v>
      </c>
    </row>
    <row r="11" spans="1:12" x14ac:dyDescent="0.2">
      <c r="A11" s="539" t="s">
        <v>159</v>
      </c>
      <c r="B11" s="431">
        <v>157.33000000000001</v>
      </c>
      <c r="C11" s="431">
        <v>678.60900000000004</v>
      </c>
      <c r="D11" s="431">
        <v>196.197</v>
      </c>
      <c r="E11" s="431">
        <v>49.091000000000001</v>
      </c>
      <c r="F11" s="567">
        <v>1081.2269999999999</v>
      </c>
      <c r="G11" s="431">
        <v>1562.7819999999999</v>
      </c>
      <c r="H11" s="431">
        <v>9279.9240000000009</v>
      </c>
      <c r="I11" s="431">
        <v>6764.2479999999996</v>
      </c>
      <c r="J11" s="431">
        <v>692.54</v>
      </c>
      <c r="K11" s="568">
        <v>18299.493999999999</v>
      </c>
      <c r="L11" s="59">
        <v>5.6643530044150499</v>
      </c>
    </row>
    <row r="12" spans="1:12" x14ac:dyDescent="0.2">
      <c r="A12" s="539" t="s">
        <v>508</v>
      </c>
      <c r="B12" s="431">
        <v>737.03599999999994</v>
      </c>
      <c r="C12" s="431">
        <v>349.04199999999997</v>
      </c>
      <c r="D12" s="431">
        <v>61.716000000000001</v>
      </c>
      <c r="E12" s="431">
        <v>88.325000000000003</v>
      </c>
      <c r="F12" s="567">
        <v>1236.1189999999999</v>
      </c>
      <c r="G12" s="431">
        <v>10541.135</v>
      </c>
      <c r="H12" s="431">
        <v>4362.71</v>
      </c>
      <c r="I12" s="431">
        <v>2680.4349999999999</v>
      </c>
      <c r="J12" s="431">
        <v>855.25900000000001</v>
      </c>
      <c r="K12" s="568">
        <v>18439.539000000004</v>
      </c>
      <c r="L12" s="59">
        <v>5.7077019798841704</v>
      </c>
    </row>
    <row r="13" spans="1:12" x14ac:dyDescent="0.2">
      <c r="A13" s="539" t="s">
        <v>160</v>
      </c>
      <c r="B13" s="431">
        <v>1819.0309999999999</v>
      </c>
      <c r="C13" s="431">
        <v>1334.7919999999999</v>
      </c>
      <c r="D13" s="431">
        <v>481.30200000000002</v>
      </c>
      <c r="E13" s="431">
        <v>159.71</v>
      </c>
      <c r="F13" s="567">
        <v>3794.835</v>
      </c>
      <c r="G13" s="431">
        <v>23586.13</v>
      </c>
      <c r="H13" s="431">
        <v>16974.252</v>
      </c>
      <c r="I13" s="431">
        <v>13824.096</v>
      </c>
      <c r="J13" s="431">
        <v>1577.0150000000001</v>
      </c>
      <c r="K13" s="568">
        <v>55961.492999999995</v>
      </c>
      <c r="L13" s="59">
        <v>17.322099234334118</v>
      </c>
    </row>
    <row r="14" spans="1:12" x14ac:dyDescent="0.2">
      <c r="A14" s="539" t="s">
        <v>320</v>
      </c>
      <c r="B14" s="431">
        <v>1430.9749999999999</v>
      </c>
      <c r="C14" s="431">
        <v>1063.894</v>
      </c>
      <c r="D14" s="431">
        <v>132.65700000000001</v>
      </c>
      <c r="E14" s="431">
        <v>136.11500000000001</v>
      </c>
      <c r="F14" s="567">
        <v>2763.6409999999996</v>
      </c>
      <c r="G14" s="431">
        <v>14022.355</v>
      </c>
      <c r="H14" s="431">
        <v>14558.625</v>
      </c>
      <c r="I14" s="431">
        <v>2992.0639999999999</v>
      </c>
      <c r="J14" s="431">
        <v>1676.2719999999999</v>
      </c>
      <c r="K14" s="568">
        <v>33249.315999999999</v>
      </c>
      <c r="L14" s="59">
        <v>10.291861784776421</v>
      </c>
    </row>
    <row r="15" spans="1:12" x14ac:dyDescent="0.2">
      <c r="A15" s="539" t="s">
        <v>163</v>
      </c>
      <c r="B15" s="431">
        <v>10.885</v>
      </c>
      <c r="C15" s="431">
        <v>325.202</v>
      </c>
      <c r="D15" s="431">
        <v>16.312000000000001</v>
      </c>
      <c r="E15" s="431">
        <v>95.006</v>
      </c>
      <c r="F15" s="567">
        <v>447.40499999999997</v>
      </c>
      <c r="G15" s="96">
        <v>39.594999999999999</v>
      </c>
      <c r="H15" s="431">
        <v>1719.01</v>
      </c>
      <c r="I15" s="431">
        <v>599.774</v>
      </c>
      <c r="J15" s="431">
        <v>613.46199999999999</v>
      </c>
      <c r="K15" s="568">
        <v>2971.8409999999999</v>
      </c>
      <c r="L15" s="59">
        <v>0.91989191050822638</v>
      </c>
    </row>
    <row r="16" spans="1:12" x14ac:dyDescent="0.2">
      <c r="A16" s="539" t="s">
        <v>164</v>
      </c>
      <c r="B16" s="431">
        <v>750.5</v>
      </c>
      <c r="C16" s="431">
        <v>441.72899999999998</v>
      </c>
      <c r="D16" s="431">
        <v>93.289000000000001</v>
      </c>
      <c r="E16" s="431">
        <v>61.286999999999999</v>
      </c>
      <c r="F16" s="567">
        <v>1346.8050000000001</v>
      </c>
      <c r="G16" s="431">
        <v>8063.183</v>
      </c>
      <c r="H16" s="431">
        <v>5458.0450000000001</v>
      </c>
      <c r="I16" s="431">
        <v>2175.7559999999999</v>
      </c>
      <c r="J16" s="431">
        <v>614.27700000000004</v>
      </c>
      <c r="K16" s="568">
        <v>16311.260999999999</v>
      </c>
      <c r="L16" s="59">
        <v>5.0489232243879538</v>
      </c>
    </row>
    <row r="17" spans="1:12" x14ac:dyDescent="0.2">
      <c r="A17" s="539" t="s">
        <v>165</v>
      </c>
      <c r="B17" s="96">
        <v>188.935</v>
      </c>
      <c r="C17" s="431">
        <v>35.802</v>
      </c>
      <c r="D17" s="431">
        <v>30.789000000000001</v>
      </c>
      <c r="E17" s="431">
        <v>4.7119999999999997</v>
      </c>
      <c r="F17" s="567">
        <v>260.238</v>
      </c>
      <c r="G17" s="431">
        <v>2449.701</v>
      </c>
      <c r="H17" s="431">
        <v>494.56099999999998</v>
      </c>
      <c r="I17" s="431">
        <v>972.76700000000005</v>
      </c>
      <c r="J17" s="431">
        <v>54.584000000000003</v>
      </c>
      <c r="K17" s="568">
        <v>3971.6130000000003</v>
      </c>
      <c r="L17" s="59">
        <v>1.2293573816261736</v>
      </c>
    </row>
    <row r="18" spans="1:12" x14ac:dyDescent="0.2">
      <c r="A18" s="539" t="s">
        <v>166</v>
      </c>
      <c r="B18" s="96">
        <v>118.258</v>
      </c>
      <c r="C18" s="431">
        <v>278.63799999999998</v>
      </c>
      <c r="D18" s="431">
        <v>436.31400000000002</v>
      </c>
      <c r="E18" s="431">
        <v>23.518999999999998</v>
      </c>
      <c r="F18" s="567">
        <v>856.72900000000004</v>
      </c>
      <c r="G18" s="431">
        <v>1403.414</v>
      </c>
      <c r="H18" s="431">
        <v>3985.386</v>
      </c>
      <c r="I18" s="431">
        <v>17459.225999999999</v>
      </c>
      <c r="J18" s="431">
        <v>274.38600000000002</v>
      </c>
      <c r="K18" s="568">
        <v>23122.411999999997</v>
      </c>
      <c r="L18" s="59">
        <v>7.1572199691162268</v>
      </c>
    </row>
    <row r="19" spans="1:12" x14ac:dyDescent="0.2">
      <c r="A19" s="539" t="s">
        <v>168</v>
      </c>
      <c r="B19" s="431">
        <v>1676.904</v>
      </c>
      <c r="C19" s="431">
        <v>211.673</v>
      </c>
      <c r="D19" s="431">
        <v>30.651</v>
      </c>
      <c r="E19" s="431">
        <v>76.753</v>
      </c>
      <c r="F19" s="567">
        <v>1995.981</v>
      </c>
      <c r="G19" s="431">
        <v>18820.93</v>
      </c>
      <c r="H19" s="431">
        <v>2590.3670000000002</v>
      </c>
      <c r="I19" s="431">
        <v>605.45399999999995</v>
      </c>
      <c r="J19" s="431">
        <v>772.85299999999995</v>
      </c>
      <c r="K19" s="568">
        <v>22789.603999999999</v>
      </c>
      <c r="L19" s="59">
        <v>7.0542038969399501</v>
      </c>
    </row>
    <row r="20" spans="1:12" x14ac:dyDescent="0.2">
      <c r="A20" s="539" t="s">
        <v>169</v>
      </c>
      <c r="B20" s="431">
        <v>426.596</v>
      </c>
      <c r="C20" s="431">
        <v>383.78100000000001</v>
      </c>
      <c r="D20" s="431">
        <v>57.128</v>
      </c>
      <c r="E20" s="431">
        <v>23.954000000000001</v>
      </c>
      <c r="F20" s="567">
        <v>891.45899999999995</v>
      </c>
      <c r="G20" s="431">
        <v>4215.8549999999996</v>
      </c>
      <c r="H20" s="431">
        <v>4661.4780000000001</v>
      </c>
      <c r="I20" s="431">
        <v>2037.567</v>
      </c>
      <c r="J20" s="431">
        <v>223.93899999999999</v>
      </c>
      <c r="K20" s="568">
        <v>11138.838999999998</v>
      </c>
      <c r="L20" s="59">
        <v>3.4478721736975637</v>
      </c>
    </row>
    <row r="21" spans="1:12" x14ac:dyDescent="0.2">
      <c r="A21" s="539" t="s">
        <v>170</v>
      </c>
      <c r="B21" s="431">
        <v>406.267</v>
      </c>
      <c r="C21" s="431">
        <v>975.55600000000004</v>
      </c>
      <c r="D21" s="431">
        <v>218.428</v>
      </c>
      <c r="E21" s="431">
        <v>14.875999999999999</v>
      </c>
      <c r="F21" s="567">
        <v>1615.1270000000002</v>
      </c>
      <c r="G21" s="431">
        <v>9896.1419999999998</v>
      </c>
      <c r="H21" s="431">
        <v>8918.1479999999992</v>
      </c>
      <c r="I21" s="431">
        <v>4962.1469999999999</v>
      </c>
      <c r="J21" s="431">
        <v>175.61799999999999</v>
      </c>
      <c r="K21" s="568">
        <v>23952.055</v>
      </c>
      <c r="L21" s="59">
        <v>7.4140243823771588</v>
      </c>
    </row>
    <row r="22" spans="1:12" x14ac:dyDescent="0.2">
      <c r="A22" s="218" t="s">
        <v>114</v>
      </c>
      <c r="B22" s="174">
        <v>13445.231</v>
      </c>
      <c r="C22" s="174">
        <v>7712.5930000000008</v>
      </c>
      <c r="D22" s="174">
        <v>2160.4649999999997</v>
      </c>
      <c r="E22" s="174">
        <v>1124.374</v>
      </c>
      <c r="F22" s="569">
        <v>24442.663</v>
      </c>
      <c r="G22" s="570">
        <v>154406.06900000002</v>
      </c>
      <c r="H22" s="174">
        <v>93127.680999999997</v>
      </c>
      <c r="I22" s="174">
        <v>64731.404999999992</v>
      </c>
      <c r="J22" s="174">
        <v>10798.997000000001</v>
      </c>
      <c r="K22" s="174">
        <v>323064.15199999994</v>
      </c>
      <c r="L22" s="175">
        <v>100</v>
      </c>
    </row>
    <row r="23" spans="1:12" x14ac:dyDescent="0.2">
      <c r="A23" s="18"/>
      <c r="B23" s="18"/>
      <c r="C23" s="18"/>
      <c r="D23" s="18"/>
      <c r="E23" s="18"/>
      <c r="F23" s="18"/>
      <c r="G23" s="18"/>
      <c r="H23" s="18"/>
      <c r="I23" s="18"/>
      <c r="J23" s="18"/>
      <c r="L23" s="161" t="s">
        <v>220</v>
      </c>
    </row>
    <row r="24" spans="1:12" x14ac:dyDescent="0.2">
      <c r="A24" s="80" t="s">
        <v>485</v>
      </c>
      <c r="B24" s="542"/>
      <c r="C24" s="571"/>
      <c r="D24" s="571"/>
      <c r="E24" s="571"/>
      <c r="F24" s="571"/>
      <c r="G24" s="18"/>
      <c r="H24" s="18"/>
      <c r="I24" s="18"/>
      <c r="J24" s="18"/>
      <c r="K24" s="18"/>
      <c r="L24" s="18"/>
    </row>
    <row r="25" spans="1:12" x14ac:dyDescent="0.2">
      <c r="A25" s="80" t="s">
        <v>221</v>
      </c>
      <c r="B25" s="542"/>
      <c r="C25" s="542"/>
      <c r="D25" s="542"/>
      <c r="E25" s="542"/>
      <c r="F25" s="572"/>
      <c r="G25" s="18"/>
      <c r="H25" s="18"/>
      <c r="I25" s="18"/>
      <c r="J25" s="18"/>
      <c r="K25" s="18"/>
      <c r="L25" s="18"/>
    </row>
    <row r="26" spans="1:12" s="18" customFormat="1" x14ac:dyDescent="0.2">
      <c r="A26" s="814" t="s">
        <v>609</v>
      </c>
      <c r="B26" s="814"/>
      <c r="C26" s="814"/>
      <c r="D26" s="814"/>
      <c r="E26" s="814"/>
      <c r="F26" s="814"/>
      <c r="G26" s="814"/>
      <c r="H26" s="814"/>
    </row>
    <row r="27" spans="1:12" s="18" customFormat="1" x14ac:dyDescent="0.2">
      <c r="A27" s="814"/>
      <c r="B27" s="814"/>
      <c r="C27" s="814"/>
      <c r="D27" s="814"/>
      <c r="E27" s="814"/>
      <c r="F27" s="814"/>
      <c r="G27" s="814"/>
      <c r="H27" s="814"/>
    </row>
    <row r="28" spans="1:12" s="18" customFormat="1" x14ac:dyDescent="0.2">
      <c r="A28" s="814"/>
      <c r="B28" s="814"/>
      <c r="C28" s="814"/>
      <c r="D28" s="814"/>
      <c r="E28" s="814"/>
      <c r="F28" s="814"/>
      <c r="G28" s="814"/>
      <c r="H28" s="814"/>
    </row>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5">
    <mergeCell ref="A1:F2"/>
    <mergeCell ref="B3:F3"/>
    <mergeCell ref="G3:K3"/>
    <mergeCell ref="L3:L4"/>
    <mergeCell ref="A26:H28"/>
  </mergeCells>
  <conditionalFormatting sqref="B17:B18">
    <cfRule type="cellIs" dxfId="87" priority="3" operator="between">
      <formula>0</formula>
      <formula>0.5</formula>
    </cfRule>
    <cfRule type="cellIs" dxfId="86" priority="4" operator="between">
      <formula>0</formula>
      <formula>0.49</formula>
    </cfRule>
  </conditionalFormatting>
  <conditionalFormatting sqref="C8">
    <cfRule type="cellIs" dxfId="85" priority="47" operator="between">
      <formula>0</formula>
      <formula>0.5</formula>
    </cfRule>
    <cfRule type="cellIs" dxfId="84" priority="48" operator="between">
      <formula>0</formula>
      <formula>0.49</formula>
    </cfRule>
  </conditionalFormatting>
  <conditionalFormatting sqref="E8:E9">
    <cfRule type="cellIs" dxfId="83" priority="31" operator="between">
      <formula>0</formula>
      <formula>0.5</formula>
    </cfRule>
    <cfRule type="cellIs" dxfId="82" priority="32" operator="between">
      <formula>0</formula>
      <formula>0.49</formula>
    </cfRule>
  </conditionalFormatting>
  <conditionalFormatting sqref="F9">
    <cfRule type="cellIs" dxfId="81" priority="29" operator="between">
      <formula>0</formula>
      <formula>0.5</formula>
    </cfRule>
    <cfRule type="cellIs" dxfId="80" priority="30" operator="between">
      <formula>0</formula>
      <formula>0.49</formula>
    </cfRule>
  </conditionalFormatting>
  <conditionalFormatting sqref="G15">
    <cfRule type="cellIs" dxfId="79" priority="37" operator="between">
      <formula>0</formula>
      <formula>0.5</formula>
    </cfRule>
    <cfRule type="cellIs" dxfId="78" priority="38" operator="between">
      <formula>0</formula>
      <formula>0.49</formula>
    </cfRule>
  </conditionalFormatting>
  <conditionalFormatting sqref="I8">
    <cfRule type="cellIs" dxfId="77" priority="1" operator="between">
      <formula>0</formula>
      <formula>0.5</formula>
    </cfRule>
    <cfRule type="cellIs" dxfId="76" priority="2" operator="between">
      <formula>0</formula>
      <formula>0.49</formula>
    </cfRule>
  </conditionalFormatting>
  <conditionalFormatting sqref="L9">
    <cfRule type="cellIs" dxfId="75" priority="43" operator="between">
      <formula>0</formula>
      <formula>0.5</formula>
    </cfRule>
    <cfRule type="cellIs" dxfId="74" priority="44"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84"/>
  <sheetViews>
    <sheetView workbookViewId="0">
      <selection activeCell="I5" sqref="I5"/>
    </sheetView>
  </sheetViews>
  <sheetFormatPr baseColWidth="10" defaultRowHeight="14.25" x14ac:dyDescent="0.2"/>
  <cols>
    <col min="1" max="1" width="5.5" customWidth="1"/>
    <col min="2" max="2" width="16.625" customWidth="1"/>
    <col min="3" max="3" width="9.625" customWidth="1"/>
    <col min="4" max="4" width="8.625" customWidth="1"/>
    <col min="5" max="5" width="8" customWidth="1"/>
    <col min="6" max="7" width="9.125" customWidth="1"/>
    <col min="8" max="8" width="8.625" customWidth="1"/>
    <col min="9" max="9" width="9.625" customWidth="1"/>
    <col min="11" max="45" width="11" style="1"/>
  </cols>
  <sheetData>
    <row r="1" spans="1:45" x14ac:dyDescent="0.2">
      <c r="A1" s="158" t="s">
        <v>486</v>
      </c>
      <c r="B1" s="158"/>
      <c r="C1" s="158"/>
      <c r="D1" s="158"/>
      <c r="E1" s="158"/>
      <c r="F1" s="158"/>
      <c r="G1" s="158"/>
      <c r="H1" s="1"/>
      <c r="I1" s="1"/>
    </row>
    <row r="2" spans="1:45" x14ac:dyDescent="0.2">
      <c r="A2" s="159"/>
      <c r="B2" s="159"/>
      <c r="C2" s="159"/>
      <c r="D2" s="159"/>
      <c r="E2" s="159"/>
      <c r="F2" s="159"/>
      <c r="G2" s="159"/>
      <c r="H2" s="1"/>
      <c r="I2" s="55" t="s">
        <v>463</v>
      </c>
      <c r="J2" s="55"/>
    </row>
    <row r="3" spans="1:45" x14ac:dyDescent="0.2">
      <c r="A3" s="797" t="s">
        <v>447</v>
      </c>
      <c r="B3" s="797" t="s">
        <v>448</v>
      </c>
      <c r="C3" s="782">
        <f>INDICE!A3</f>
        <v>45930</v>
      </c>
      <c r="D3" s="782">
        <v>41671</v>
      </c>
      <c r="E3" s="780" t="s">
        <v>115</v>
      </c>
      <c r="F3" s="780"/>
      <c r="G3" s="780" t="s">
        <v>116</v>
      </c>
      <c r="H3" s="780"/>
      <c r="I3" s="780"/>
      <c r="J3" s="161"/>
    </row>
    <row r="4" spans="1:45" x14ac:dyDescent="0.2">
      <c r="A4" s="798"/>
      <c r="B4" s="798"/>
      <c r="C4" s="184" t="s">
        <v>54</v>
      </c>
      <c r="D4" s="185" t="s">
        <v>417</v>
      </c>
      <c r="E4" s="184" t="s">
        <v>54</v>
      </c>
      <c r="F4" s="185" t="s">
        <v>417</v>
      </c>
      <c r="G4" s="184" t="s">
        <v>54</v>
      </c>
      <c r="H4" s="186" t="s">
        <v>417</v>
      </c>
      <c r="I4" s="185" t="s">
        <v>467</v>
      </c>
      <c r="J4" s="10"/>
    </row>
    <row r="5" spans="1:45" x14ac:dyDescent="0.2">
      <c r="A5" s="1"/>
      <c r="B5" s="11" t="s">
        <v>675</v>
      </c>
      <c r="C5" s="451">
        <v>0</v>
      </c>
      <c r="D5" s="142" t="s">
        <v>142</v>
      </c>
      <c r="E5" s="454">
        <v>167.58339000000001</v>
      </c>
      <c r="F5" s="142" t="s">
        <v>142</v>
      </c>
      <c r="G5" s="454">
        <v>167.58339000000001</v>
      </c>
      <c r="H5" s="142" t="s">
        <v>142</v>
      </c>
      <c r="I5" s="739">
        <v>4.6813222872469487E-2</v>
      </c>
      <c r="J5" s="1"/>
    </row>
    <row r="6" spans="1:45" x14ac:dyDescent="0.2">
      <c r="A6" s="1"/>
      <c r="B6" s="11" t="s">
        <v>321</v>
      </c>
      <c r="C6" s="451">
        <v>0</v>
      </c>
      <c r="D6" s="142" t="s">
        <v>142</v>
      </c>
      <c r="E6" s="454">
        <v>5443.6281100000006</v>
      </c>
      <c r="F6" s="142">
        <v>377.83179159584108</v>
      </c>
      <c r="G6" s="454">
        <v>5443.6281100000006</v>
      </c>
      <c r="H6" s="142">
        <v>377.83179159584108</v>
      </c>
      <c r="I6" s="403">
        <v>1.5206386262282308</v>
      </c>
      <c r="J6" s="1"/>
    </row>
    <row r="7" spans="1:45" x14ac:dyDescent="0.2">
      <c r="A7" s="1"/>
      <c r="B7" s="11" t="s">
        <v>466</v>
      </c>
      <c r="C7" s="451">
        <v>854.10956999999996</v>
      </c>
      <c r="D7" s="142" t="s">
        <v>142</v>
      </c>
      <c r="E7" s="454">
        <v>854.10956999999996</v>
      </c>
      <c r="F7" s="142">
        <v>-40.845457091090601</v>
      </c>
      <c r="G7" s="454">
        <v>2037.85483</v>
      </c>
      <c r="H7" s="142">
        <v>41.139234610570256</v>
      </c>
      <c r="I7" s="403">
        <v>0.56926018944078172</v>
      </c>
      <c r="J7" s="1"/>
    </row>
    <row r="8" spans="1:45" x14ac:dyDescent="0.2">
      <c r="A8" s="160" t="s">
        <v>454</v>
      </c>
      <c r="B8" s="145"/>
      <c r="C8" s="452">
        <v>854.10956999999996</v>
      </c>
      <c r="D8" s="148" t="s">
        <v>142</v>
      </c>
      <c r="E8" s="452">
        <v>6465.32107</v>
      </c>
      <c r="F8" s="148">
        <v>150.29343347505369</v>
      </c>
      <c r="G8" s="452">
        <v>7649.0663299999997</v>
      </c>
      <c r="H8" s="224">
        <v>196.12003083616818</v>
      </c>
      <c r="I8" s="148">
        <v>2.1367120385414817</v>
      </c>
      <c r="J8" s="1"/>
    </row>
    <row r="9" spans="1:45" x14ac:dyDescent="0.2">
      <c r="A9" s="1"/>
      <c r="B9" s="11" t="s">
        <v>231</v>
      </c>
      <c r="C9" s="451">
        <v>7439.2575999999999</v>
      </c>
      <c r="D9" s="142">
        <v>23.389030491286206</v>
      </c>
      <c r="E9" s="454">
        <v>84702.124789999987</v>
      </c>
      <c r="F9" s="142">
        <v>74.430198895255899</v>
      </c>
      <c r="G9" s="454">
        <v>93041.440599999987</v>
      </c>
      <c r="H9" s="142">
        <v>29.263061794166269</v>
      </c>
      <c r="I9" s="403">
        <v>25.990461794473962</v>
      </c>
      <c r="J9" s="1"/>
    </row>
    <row r="10" spans="1:45" s="427" customFormat="1" x14ac:dyDescent="0.2">
      <c r="A10" s="160" t="s">
        <v>300</v>
      </c>
      <c r="B10" s="145"/>
      <c r="C10" s="452">
        <v>7439.2575999999999</v>
      </c>
      <c r="D10" s="148">
        <v>23.389030491286206</v>
      </c>
      <c r="E10" s="452">
        <v>84702.124789999987</v>
      </c>
      <c r="F10" s="148">
        <v>74.430198895255899</v>
      </c>
      <c r="G10" s="452">
        <v>93041.440599999987</v>
      </c>
      <c r="H10" s="224">
        <v>29.263061794166269</v>
      </c>
      <c r="I10" s="148">
        <v>25.990461794473962</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row>
    <row r="11" spans="1:45" s="427" customFormat="1" x14ac:dyDescent="0.2">
      <c r="A11" s="425"/>
      <c r="B11" s="11" t="s">
        <v>233</v>
      </c>
      <c r="C11" s="451">
        <v>0</v>
      </c>
      <c r="D11" s="142" t="s">
        <v>142</v>
      </c>
      <c r="E11" s="454">
        <v>0</v>
      </c>
      <c r="F11" s="149">
        <v>-100</v>
      </c>
      <c r="G11" s="454">
        <v>0</v>
      </c>
      <c r="H11" s="149">
        <v>-100</v>
      </c>
      <c r="I11" s="492">
        <v>0</v>
      </c>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row>
    <row r="12" spans="1:45" s="427" customFormat="1" x14ac:dyDescent="0.2">
      <c r="A12" s="425"/>
      <c r="B12" s="11" t="s">
        <v>234</v>
      </c>
      <c r="C12" s="451">
        <v>1093.4146100000003</v>
      </c>
      <c r="D12" s="142">
        <v>-46.26476078795703</v>
      </c>
      <c r="E12" s="454">
        <v>5856.5071900000003</v>
      </c>
      <c r="F12" s="149">
        <v>-48.137955048648742</v>
      </c>
      <c r="G12" s="454">
        <v>8735.259</v>
      </c>
      <c r="H12" s="149">
        <v>-33.63620874675545</v>
      </c>
      <c r="I12" s="492">
        <v>2.4401322017399507</v>
      </c>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row>
    <row r="13" spans="1:45" s="427" customFormat="1" x14ac:dyDescent="0.2">
      <c r="A13" s="425"/>
      <c r="B13" s="11" t="s">
        <v>207</v>
      </c>
      <c r="C13" s="451">
        <v>12.16582</v>
      </c>
      <c r="D13" s="142">
        <v>-93.156679758193107</v>
      </c>
      <c r="E13" s="454">
        <v>2813.2381500000006</v>
      </c>
      <c r="F13" s="149">
        <v>-36.380535386265429</v>
      </c>
      <c r="G13" s="454">
        <v>3062.0744500000001</v>
      </c>
      <c r="H13" s="149">
        <v>-55.128657774120448</v>
      </c>
      <c r="I13" s="492">
        <v>0.85536862382330614</v>
      </c>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row>
    <row r="14" spans="1:45" s="427" customFormat="1" x14ac:dyDescent="0.2">
      <c r="A14" s="425"/>
      <c r="B14" s="426" t="s">
        <v>322</v>
      </c>
      <c r="C14" s="453">
        <v>12.16582</v>
      </c>
      <c r="D14" s="412">
        <v>-93.156679758193107</v>
      </c>
      <c r="E14" s="455">
        <v>669.00804999999991</v>
      </c>
      <c r="F14" s="573">
        <v>-59.319762991156423</v>
      </c>
      <c r="G14" s="455">
        <v>917.84435000000019</v>
      </c>
      <c r="H14" s="573">
        <v>-58.234247797266761</v>
      </c>
      <c r="I14" s="636">
        <v>0.25639326259474099</v>
      </c>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row>
    <row r="15" spans="1:45" x14ac:dyDescent="0.2">
      <c r="A15" s="1"/>
      <c r="B15" s="426" t="s">
        <v>319</v>
      </c>
      <c r="C15" s="453">
        <v>0</v>
      </c>
      <c r="D15" s="412" t="s">
        <v>142</v>
      </c>
      <c r="E15" s="455">
        <v>2144.2301000000002</v>
      </c>
      <c r="F15" s="573">
        <v>-22.797886996091503</v>
      </c>
      <c r="G15" s="455">
        <v>2144.2301000000002</v>
      </c>
      <c r="H15" s="573">
        <v>-53.653500223463858</v>
      </c>
      <c r="I15" s="636">
        <v>0.59897536122856521</v>
      </c>
      <c r="J15" s="1"/>
    </row>
    <row r="16" spans="1:45" x14ac:dyDescent="0.2">
      <c r="A16" s="1"/>
      <c r="B16" s="11" t="s">
        <v>540</v>
      </c>
      <c r="C16" s="451">
        <v>0</v>
      </c>
      <c r="D16" s="142" t="s">
        <v>142</v>
      </c>
      <c r="E16" s="454">
        <v>10.199999999999999</v>
      </c>
      <c r="F16" s="149" t="s">
        <v>142</v>
      </c>
      <c r="G16" s="454">
        <v>10.199999999999999</v>
      </c>
      <c r="H16" s="149" t="s">
        <v>142</v>
      </c>
      <c r="I16" s="739">
        <v>2.8492971367818057E-3</v>
      </c>
      <c r="J16" s="1"/>
    </row>
    <row r="17" spans="1:45" s="427" customFormat="1" x14ac:dyDescent="0.2">
      <c r="A17" s="425"/>
      <c r="B17" s="11" t="s">
        <v>645</v>
      </c>
      <c r="C17" s="451">
        <v>546.56534999999997</v>
      </c>
      <c r="D17" s="142">
        <v>-66.033986251095399</v>
      </c>
      <c r="E17" s="454">
        <v>5609.7127499999997</v>
      </c>
      <c r="F17" s="149">
        <v>-44.625796951962315</v>
      </c>
      <c r="G17" s="454">
        <v>7782.3792799999992</v>
      </c>
      <c r="H17" s="149">
        <v>-35.226879640094872</v>
      </c>
      <c r="I17" s="492">
        <v>2.1739520588092205</v>
      </c>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row>
    <row r="18" spans="1:45" s="427" customFormat="1" x14ac:dyDescent="0.2">
      <c r="A18" s="425"/>
      <c r="B18" s="11" t="s">
        <v>209</v>
      </c>
      <c r="C18" s="451">
        <v>1127.8874499999999</v>
      </c>
      <c r="D18" s="142">
        <v>-66.51204166925794</v>
      </c>
      <c r="E18" s="454">
        <v>31636.751570000004</v>
      </c>
      <c r="F18" s="149">
        <v>-43.808972323432364</v>
      </c>
      <c r="G18" s="454">
        <v>47694.939650000015</v>
      </c>
      <c r="H18" s="149">
        <v>-34.21633184500358</v>
      </c>
      <c r="I18" s="739">
        <v>13.323240684679025</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row>
    <row r="19" spans="1:45" x14ac:dyDescent="0.2">
      <c r="A19" s="160" t="s">
        <v>438</v>
      </c>
      <c r="B19" s="145"/>
      <c r="C19" s="452">
        <v>2780.0332300000005</v>
      </c>
      <c r="D19" s="148">
        <v>-61.333583452914283</v>
      </c>
      <c r="E19" s="452">
        <v>45926.409660000005</v>
      </c>
      <c r="F19" s="148">
        <v>-46.202045097272766</v>
      </c>
      <c r="G19" s="452">
        <v>67284.852380000011</v>
      </c>
      <c r="H19" s="224">
        <v>-37.540470524392028</v>
      </c>
      <c r="I19" s="148">
        <v>18.795542866188285</v>
      </c>
      <c r="J19" s="1"/>
    </row>
    <row r="20" spans="1:45" s="427" customFormat="1" x14ac:dyDescent="0.2">
      <c r="A20" s="1"/>
      <c r="B20" s="11" t="s">
        <v>323</v>
      </c>
      <c r="C20" s="451">
        <v>0</v>
      </c>
      <c r="D20" s="142">
        <v>-100</v>
      </c>
      <c r="E20" s="454">
        <v>4867.1601799999999</v>
      </c>
      <c r="F20" s="149">
        <v>-29.928719236594215</v>
      </c>
      <c r="G20" s="454">
        <v>9202.2266599999984</v>
      </c>
      <c r="H20" s="149">
        <v>-19.214501367777544</v>
      </c>
      <c r="I20" s="492">
        <v>2.570576281799529</v>
      </c>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row>
    <row r="21" spans="1:45" s="427" customFormat="1" x14ac:dyDescent="0.2">
      <c r="A21" s="160" t="s">
        <v>337</v>
      </c>
      <c r="B21" s="145"/>
      <c r="C21" s="452">
        <v>0</v>
      </c>
      <c r="D21" s="148">
        <v>-100</v>
      </c>
      <c r="E21" s="452">
        <v>4867.1601799999999</v>
      </c>
      <c r="F21" s="148">
        <v>-29.928719236594215</v>
      </c>
      <c r="G21" s="452">
        <v>9202.2266599999984</v>
      </c>
      <c r="H21" s="224">
        <v>-19.214501367777544</v>
      </c>
      <c r="I21" s="148">
        <v>2.570576281799529</v>
      </c>
      <c r="J21" s="717"/>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row>
    <row r="22" spans="1:45" s="427" customFormat="1" x14ac:dyDescent="0.2">
      <c r="A22" s="425"/>
      <c r="B22" s="11" t="s">
        <v>212</v>
      </c>
      <c r="C22" s="451">
        <v>2141.7457200000003</v>
      </c>
      <c r="D22" s="142" t="s">
        <v>142</v>
      </c>
      <c r="E22" s="454">
        <v>15531.702950000001</v>
      </c>
      <c r="F22" s="149" t="s">
        <v>142</v>
      </c>
      <c r="G22" s="454">
        <v>17585.177589999999</v>
      </c>
      <c r="H22" s="149" t="s">
        <v>142</v>
      </c>
      <c r="I22" s="492">
        <v>4.9122937408810365</v>
      </c>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row>
    <row r="23" spans="1:45" x14ac:dyDescent="0.2">
      <c r="A23" s="425"/>
      <c r="B23" s="11" t="s">
        <v>213</v>
      </c>
      <c r="C23" s="451">
        <v>10242.86196</v>
      </c>
      <c r="D23" s="142">
        <v>5.42510122757602</v>
      </c>
      <c r="E23" s="454">
        <v>92111.565210000015</v>
      </c>
      <c r="F23" s="149">
        <v>-1.9988115418764101</v>
      </c>
      <c r="G23" s="454">
        <v>129323.57721</v>
      </c>
      <c r="H23" s="149">
        <v>6.9574310106270548E-2</v>
      </c>
      <c r="I23" s="492">
        <v>36.12561747674841</v>
      </c>
      <c r="J23" s="1"/>
    </row>
    <row r="24" spans="1:45" x14ac:dyDescent="0.2">
      <c r="A24" s="425"/>
      <c r="B24" s="426" t="s">
        <v>322</v>
      </c>
      <c r="C24" s="453">
        <v>7340.06934</v>
      </c>
      <c r="D24" s="412">
        <v>8.2701759954174072</v>
      </c>
      <c r="E24" s="455">
        <v>78457.152659999992</v>
      </c>
      <c r="F24" s="573">
        <v>3.4243119710539318</v>
      </c>
      <c r="G24" s="455">
        <v>108488.49239</v>
      </c>
      <c r="H24" s="573">
        <v>4.240366131705227</v>
      </c>
      <c r="I24" s="636">
        <v>30.305485366725659</v>
      </c>
      <c r="J24" s="1"/>
    </row>
    <row r="25" spans="1:45" x14ac:dyDescent="0.2">
      <c r="A25" s="425"/>
      <c r="B25" s="426" t="s">
        <v>319</v>
      </c>
      <c r="C25" s="453">
        <v>2902.7926200000002</v>
      </c>
      <c r="D25" s="412">
        <v>-1.1435188168365338</v>
      </c>
      <c r="E25" s="455">
        <v>13654.412550000001</v>
      </c>
      <c r="F25" s="573">
        <v>-24.68926856288688</v>
      </c>
      <c r="G25" s="455">
        <v>20835.084820000004</v>
      </c>
      <c r="H25" s="573">
        <v>-17.184202466041924</v>
      </c>
      <c r="I25" s="636">
        <v>5.8201321100227528</v>
      </c>
      <c r="J25" s="1"/>
    </row>
    <row r="26" spans="1:45" x14ac:dyDescent="0.2">
      <c r="A26" s="1"/>
      <c r="B26" s="11" t="s">
        <v>214</v>
      </c>
      <c r="C26" s="451">
        <v>0</v>
      </c>
      <c r="D26" s="142" t="s">
        <v>142</v>
      </c>
      <c r="E26" s="454">
        <v>979.07078999999999</v>
      </c>
      <c r="F26" s="149" t="s">
        <v>142</v>
      </c>
      <c r="G26" s="454">
        <v>979.07078999999999</v>
      </c>
      <c r="H26" s="149">
        <v>-11.220368256494545</v>
      </c>
      <c r="I26" s="492">
        <v>0.27349643124055889</v>
      </c>
      <c r="J26" s="1"/>
    </row>
    <row r="27" spans="1:45" x14ac:dyDescent="0.2">
      <c r="A27" s="1"/>
      <c r="B27" s="11" t="s">
        <v>659</v>
      </c>
      <c r="C27" s="451">
        <v>0</v>
      </c>
      <c r="D27" s="142">
        <v>-100</v>
      </c>
      <c r="E27" s="454">
        <v>1804.3413700000001</v>
      </c>
      <c r="F27" s="149">
        <v>-10.936250940162966</v>
      </c>
      <c r="G27" s="454">
        <v>2573.6203399999999</v>
      </c>
      <c r="H27" s="149">
        <v>27.035981077711718</v>
      </c>
      <c r="I27" s="492">
        <v>0.71892245744366834</v>
      </c>
      <c r="J27" s="1"/>
    </row>
    <row r="28" spans="1:45" x14ac:dyDescent="0.2">
      <c r="A28" s="1"/>
      <c r="B28" s="11" t="s">
        <v>215</v>
      </c>
      <c r="C28" s="451">
        <v>1033.6419799999999</v>
      </c>
      <c r="D28" s="142" t="s">
        <v>142</v>
      </c>
      <c r="E28" s="454">
        <v>1033.6419799999999</v>
      </c>
      <c r="F28" s="149" t="s">
        <v>142</v>
      </c>
      <c r="G28" s="454">
        <v>1033.6419799999999</v>
      </c>
      <c r="H28" s="149">
        <v>25.971500812328401</v>
      </c>
      <c r="I28" s="492">
        <v>0.28874050334034079</v>
      </c>
      <c r="J28" s="1"/>
    </row>
    <row r="29" spans="1:45" x14ac:dyDescent="0.2">
      <c r="A29" s="1"/>
      <c r="B29" s="11" t="s">
        <v>217</v>
      </c>
      <c r="C29" s="451">
        <v>3020.7073100000002</v>
      </c>
      <c r="D29" s="142">
        <v>163.2872500265448</v>
      </c>
      <c r="E29" s="454">
        <v>22176.47683</v>
      </c>
      <c r="F29" s="149">
        <v>28.229012116847358</v>
      </c>
      <c r="G29" s="454">
        <v>29230.652299999998</v>
      </c>
      <c r="H29" s="149">
        <v>15.154097353999033</v>
      </c>
      <c r="I29" s="492">
        <v>8.16537391222103</v>
      </c>
      <c r="J29" s="1"/>
    </row>
    <row r="30" spans="1:45" x14ac:dyDescent="0.2">
      <c r="A30" s="160" t="s">
        <v>439</v>
      </c>
      <c r="B30" s="145"/>
      <c r="C30" s="452">
        <v>16438.956970000003</v>
      </c>
      <c r="D30" s="148">
        <v>39.658388655320024</v>
      </c>
      <c r="E30" s="452">
        <v>133636.79913000003</v>
      </c>
      <c r="F30" s="148">
        <v>17.938498516432276</v>
      </c>
      <c r="G30" s="452">
        <v>180725.74020999999</v>
      </c>
      <c r="H30" s="224">
        <v>13.974475773804004</v>
      </c>
      <c r="I30" s="148">
        <v>50.484444521875041</v>
      </c>
      <c r="J30" s="1"/>
    </row>
    <row r="31" spans="1:45" x14ac:dyDescent="0.2">
      <c r="A31" s="425"/>
      <c r="B31" s="11" t="s">
        <v>667</v>
      </c>
      <c r="C31" s="451">
        <v>0</v>
      </c>
      <c r="D31" s="142" t="s">
        <v>142</v>
      </c>
      <c r="E31" s="454">
        <v>0</v>
      </c>
      <c r="F31" s="149" t="s">
        <v>142</v>
      </c>
      <c r="G31" s="454">
        <v>79.695959999999999</v>
      </c>
      <c r="H31" s="149" t="s">
        <v>142</v>
      </c>
      <c r="I31" s="743">
        <v>2.2262497121674246E-2</v>
      </c>
      <c r="J31" s="1"/>
    </row>
    <row r="32" spans="1:45" x14ac:dyDescent="0.2">
      <c r="A32" s="160" t="s">
        <v>455</v>
      </c>
      <c r="B32" s="145"/>
      <c r="C32" s="452">
        <v>0</v>
      </c>
      <c r="D32" s="148" t="s">
        <v>142</v>
      </c>
      <c r="E32" s="452">
        <v>0</v>
      </c>
      <c r="F32" s="148" t="s">
        <v>142</v>
      </c>
      <c r="G32" s="452">
        <v>79.695959999999999</v>
      </c>
      <c r="H32" s="224" t="s">
        <v>142</v>
      </c>
      <c r="I32" s="725">
        <v>2.2262497121674246E-2</v>
      </c>
      <c r="J32" s="1"/>
    </row>
    <row r="33" spans="1:10" x14ac:dyDescent="0.2">
      <c r="A33" s="657" t="s">
        <v>114</v>
      </c>
      <c r="B33" s="658"/>
      <c r="C33" s="658">
        <v>27512.357369999998</v>
      </c>
      <c r="D33" s="659">
        <v>6.3929230336127869</v>
      </c>
      <c r="E33" s="150">
        <v>275597.81482999999</v>
      </c>
      <c r="F33" s="659">
        <v>7.333674658604969</v>
      </c>
      <c r="G33" s="150">
        <v>357983.02214000007</v>
      </c>
      <c r="H33" s="659">
        <v>1.6290510948200685</v>
      </c>
      <c r="I33" s="661">
        <v>100</v>
      </c>
      <c r="J33" s="718"/>
    </row>
    <row r="34" spans="1:10" x14ac:dyDescent="0.2">
      <c r="A34" s="670" t="s">
        <v>324</v>
      </c>
      <c r="B34" s="687"/>
      <c r="C34" s="181">
        <v>8992.2151199999989</v>
      </c>
      <c r="D34" s="155">
        <v>-15.176982063391703</v>
      </c>
      <c r="E34" s="514">
        <v>90602.580650000004</v>
      </c>
      <c r="F34" s="515">
        <v>-8.4147695962895348</v>
      </c>
      <c r="G34" s="514">
        <v>125934.17502000001</v>
      </c>
      <c r="H34" s="515">
        <v>-4.1964562675820734</v>
      </c>
      <c r="I34" s="515">
        <v>35.178812187006358</v>
      </c>
      <c r="J34" s="1"/>
    </row>
    <row r="35" spans="1:10" x14ac:dyDescent="0.2">
      <c r="A35" s="670" t="s">
        <v>325</v>
      </c>
      <c r="B35" s="687"/>
      <c r="C35" s="181">
        <v>18520.142250000001</v>
      </c>
      <c r="D35" s="155">
        <v>21.379491323811759</v>
      </c>
      <c r="E35" s="514">
        <v>184995.23418</v>
      </c>
      <c r="F35" s="515">
        <v>17.204079629877882</v>
      </c>
      <c r="G35" s="514">
        <v>232048.84712000002</v>
      </c>
      <c r="H35" s="515">
        <v>5.097280751514262</v>
      </c>
      <c r="I35" s="515">
        <v>64.821187812993628</v>
      </c>
      <c r="J35" s="166"/>
    </row>
    <row r="36" spans="1:10" x14ac:dyDescent="0.2">
      <c r="A36" s="469" t="s">
        <v>442</v>
      </c>
      <c r="B36" s="153"/>
      <c r="C36" s="405">
        <v>9091.4033800000016</v>
      </c>
      <c r="D36" s="406">
        <v>-7.7095136776081112</v>
      </c>
      <c r="E36" s="407">
        <v>98991.782879999999</v>
      </c>
      <c r="F36" s="408">
        <v>27.524822243480259</v>
      </c>
      <c r="G36" s="407">
        <v>112631.35333</v>
      </c>
      <c r="H36" s="408">
        <v>5.0654048110744041</v>
      </c>
      <c r="I36" s="408">
        <v>31.462763975983226</v>
      </c>
      <c r="J36" s="1"/>
    </row>
    <row r="37" spans="1:10" x14ac:dyDescent="0.2">
      <c r="A37" s="469" t="s">
        <v>443</v>
      </c>
      <c r="B37" s="153"/>
      <c r="C37" s="405">
        <v>18420.953989999995</v>
      </c>
      <c r="D37" s="406">
        <v>15.070965946162069</v>
      </c>
      <c r="E37" s="407">
        <v>176606.03194999998</v>
      </c>
      <c r="F37" s="408">
        <v>-1.415526673168408</v>
      </c>
      <c r="G37" s="407">
        <v>245351.66881000006</v>
      </c>
      <c r="H37" s="406">
        <v>0.12572197604223861</v>
      </c>
      <c r="I37" s="408">
        <v>68.537236024016764</v>
      </c>
      <c r="J37" s="1"/>
    </row>
    <row r="38" spans="1:10" ht="14.25" customHeight="1" x14ac:dyDescent="0.2">
      <c r="A38" s="670" t="s">
        <v>444</v>
      </c>
      <c r="B38" s="687"/>
      <c r="C38" s="181">
        <v>1639.9799600000003</v>
      </c>
      <c r="D38" s="155">
        <v>-54.994718003048192</v>
      </c>
      <c r="E38" s="514">
        <v>11476.419940000002</v>
      </c>
      <c r="F38" s="515">
        <v>-53.431559763250156</v>
      </c>
      <c r="G38" s="514">
        <v>16527.83828</v>
      </c>
      <c r="H38" s="515">
        <v>-41.800706854867386</v>
      </c>
      <c r="I38" s="515">
        <v>4.6169335576859538</v>
      </c>
      <c r="J38" s="1"/>
    </row>
    <row r="39" spans="1:10" s="1" customFormat="1" ht="15" customHeight="1" x14ac:dyDescent="0.2">
      <c r="I39" s="55" t="s">
        <v>220</v>
      </c>
    </row>
    <row r="40" spans="1:10" s="1" customFormat="1" x14ac:dyDescent="0.2">
      <c r="A40" s="825" t="s">
        <v>637</v>
      </c>
      <c r="B40" s="825"/>
      <c r="C40" s="825"/>
      <c r="D40" s="825"/>
      <c r="E40" s="825"/>
      <c r="F40" s="825"/>
      <c r="G40" s="825"/>
      <c r="H40" s="825"/>
      <c r="I40" s="825"/>
    </row>
    <row r="41" spans="1:10" s="1" customFormat="1" x14ac:dyDescent="0.2">
      <c r="A41" s="428" t="s">
        <v>468</v>
      </c>
      <c r="I41" s="653"/>
    </row>
    <row r="42" spans="1:10" s="1" customFormat="1" x14ac:dyDescent="0.2"/>
    <row r="43" spans="1:10" s="1" customFormat="1" x14ac:dyDescent="0.2"/>
    <row r="44" spans="1:10" s="1" customFormat="1" x14ac:dyDescent="0.2"/>
    <row r="45" spans="1:10" s="1" customFormat="1" x14ac:dyDescent="0.2"/>
    <row r="46" spans="1:10" s="1" customFormat="1" x14ac:dyDescent="0.2"/>
    <row r="47" spans="1:10" s="1" customFormat="1" x14ac:dyDescent="0.2"/>
    <row r="48" spans="1:10"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sheetData>
  <mergeCells count="6">
    <mergeCell ref="A40:I40"/>
    <mergeCell ref="A3:A4"/>
    <mergeCell ref="B3:B4"/>
    <mergeCell ref="C3:D3"/>
    <mergeCell ref="E3:F3"/>
    <mergeCell ref="G3:I3"/>
  </mergeCells>
  <conditionalFormatting sqref="F33:F38">
    <cfRule type="cellIs" dxfId="73" priority="42" operator="between">
      <formula>0</formula>
      <formula>0.5</formula>
    </cfRule>
    <cfRule type="cellIs" dxfId="72" priority="43" operator="between">
      <formula>-0.49</formula>
      <formula>0.49</formula>
    </cfRule>
  </conditionalFormatting>
  <conditionalFormatting sqref="H34:H36 H38">
    <cfRule type="cellIs" dxfId="71" priority="45" operator="between">
      <formula>-0.49</formula>
      <formula>0.49</formula>
    </cfRule>
  </conditionalFormatting>
  <conditionalFormatting sqref="I5">
    <cfRule type="cellIs" dxfId="70" priority="21" operator="between">
      <formula>-0.5</formula>
      <formula>0.5</formula>
    </cfRule>
    <cfRule type="cellIs" dxfId="69" priority="22" operator="between">
      <formula>0</formula>
      <formula>0.49</formula>
    </cfRule>
  </conditionalFormatting>
  <conditionalFormatting sqref="I16">
    <cfRule type="cellIs" dxfId="68" priority="3" operator="between">
      <formula>-0.5</formula>
      <formula>0.5</formula>
    </cfRule>
    <cfRule type="cellIs" dxfId="67" priority="4" operator="between">
      <formula>0</formula>
      <formula>0.49</formula>
    </cfRule>
  </conditionalFormatting>
  <conditionalFormatting sqref="I18">
    <cfRule type="cellIs" dxfId="66" priority="11" operator="between">
      <formula>-0.5</formula>
      <formula>0.5</formula>
    </cfRule>
    <cfRule type="cellIs" dxfId="65" priority="12" operator="between">
      <formula>0</formula>
      <formula>0.49</formula>
    </cfRule>
  </conditionalFormatting>
  <conditionalFormatting sqref="I31:I34">
    <cfRule type="cellIs" dxfId="64" priority="1" operator="between">
      <formula>-0.5</formula>
      <formula>0.5</formula>
    </cfRule>
    <cfRule type="cellIs" dxfId="63" priority="2" operator="between">
      <formula>0</formula>
      <formula>0.49</formula>
    </cfRule>
  </conditionalFormatting>
  <conditionalFormatting sqref="I33 H34:I36 I37 H38:I38">
    <cfRule type="cellIs" dxfId="62" priority="27" operator="between">
      <formula>0</formula>
      <formula>0.5</formula>
    </cfRule>
  </conditionalFormatting>
  <conditionalFormatting sqref="I33:I38">
    <cfRule type="cellIs" dxfId="61" priority="23" stopIfTrue="1" operator="equal">
      <formula>0</formula>
    </cfRule>
    <cfRule type="cellIs" dxfId="60" priority="28" operator="between">
      <formula>0</formula>
      <formula>0.49</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49"/>
  <sheetViews>
    <sheetView workbookViewId="0">
      <selection sqref="A1:F2"/>
    </sheetView>
  </sheetViews>
  <sheetFormatPr baseColWidth="10" defaultRowHeight="14.25" x14ac:dyDescent="0.2"/>
  <cols>
    <col min="1" max="1" width="25.125" customWidth="1"/>
    <col min="3" max="3" width="11.625" bestFit="1" customWidth="1"/>
    <col min="8" max="8" width="10.125" customWidth="1"/>
    <col min="9" max="31" width="11" style="1"/>
    <col min="40" max="40" width="10.625" bestFit="1" customWidth="1"/>
  </cols>
  <sheetData>
    <row r="1" spans="1:9" x14ac:dyDescent="0.2">
      <c r="A1" s="817" t="s">
        <v>18</v>
      </c>
      <c r="B1" s="817"/>
      <c r="C1" s="817"/>
      <c r="D1" s="817"/>
      <c r="E1" s="817"/>
      <c r="F1" s="817"/>
      <c r="G1" s="1"/>
      <c r="H1" s="1"/>
    </row>
    <row r="2" spans="1:9" x14ac:dyDescent="0.2">
      <c r="A2" s="818"/>
      <c r="B2" s="818"/>
      <c r="C2" s="818"/>
      <c r="D2" s="818"/>
      <c r="E2" s="818"/>
      <c r="F2" s="818"/>
      <c r="G2" s="10"/>
      <c r="H2" s="55" t="s">
        <v>463</v>
      </c>
    </row>
    <row r="3" spans="1:9" x14ac:dyDescent="0.2">
      <c r="A3" s="11"/>
      <c r="B3" s="782">
        <f>INDICE!A3</f>
        <v>45930</v>
      </c>
      <c r="C3" s="782">
        <v>41671</v>
      </c>
      <c r="D3" s="780" t="s">
        <v>115</v>
      </c>
      <c r="E3" s="780"/>
      <c r="F3" s="780" t="s">
        <v>116</v>
      </c>
      <c r="G3" s="780"/>
      <c r="H3" s="780"/>
    </row>
    <row r="4" spans="1:9" x14ac:dyDescent="0.2">
      <c r="A4" s="253"/>
      <c r="B4" s="184" t="s">
        <v>54</v>
      </c>
      <c r="C4" s="185" t="s">
        <v>417</v>
      </c>
      <c r="D4" s="184" t="s">
        <v>54</v>
      </c>
      <c r="E4" s="185" t="s">
        <v>417</v>
      </c>
      <c r="F4" s="184" t="s">
        <v>54</v>
      </c>
      <c r="G4" s="186" t="s">
        <v>417</v>
      </c>
      <c r="H4" s="185" t="s">
        <v>467</v>
      </c>
      <c r="I4" s="55"/>
    </row>
    <row r="5" spans="1:9" ht="14.1" customHeight="1" x14ac:dyDescent="0.2">
      <c r="A5" s="409" t="s">
        <v>326</v>
      </c>
      <c r="B5" s="226">
        <v>8992.2151200000008</v>
      </c>
      <c r="C5" s="227">
        <v>-15.176982063391687</v>
      </c>
      <c r="D5" s="226">
        <v>90602.580649999989</v>
      </c>
      <c r="E5" s="227">
        <v>-8.4147695962895472</v>
      </c>
      <c r="F5" s="226">
        <v>125934.17502</v>
      </c>
      <c r="G5" s="227">
        <v>-4.196456267582084</v>
      </c>
      <c r="H5" s="227">
        <v>35.178812187006365</v>
      </c>
    </row>
    <row r="6" spans="1:9" x14ac:dyDescent="0.2">
      <c r="A6" s="402" t="s">
        <v>327</v>
      </c>
      <c r="B6" s="707">
        <v>7340.06934</v>
      </c>
      <c r="C6" s="468">
        <v>8.2701759954174072</v>
      </c>
      <c r="D6" s="429">
        <v>78457.152659999992</v>
      </c>
      <c r="E6" s="430">
        <v>3.4243119710539318</v>
      </c>
      <c r="F6" s="429">
        <v>108488.49239</v>
      </c>
      <c r="G6" s="430">
        <v>4.2403661317052119</v>
      </c>
      <c r="H6" s="709">
        <v>30.305485366725669</v>
      </c>
    </row>
    <row r="7" spans="1:9" x14ac:dyDescent="0.2">
      <c r="A7" s="402" t="s">
        <v>515</v>
      </c>
      <c r="B7" s="708">
        <v>546.56534999999997</v>
      </c>
      <c r="C7" s="500">
        <v>-66.033986251095399</v>
      </c>
      <c r="D7" s="431">
        <v>5609.7127499999997</v>
      </c>
      <c r="E7" s="500">
        <v>-44.625796951962315</v>
      </c>
      <c r="F7" s="431">
        <v>7782.3792799999992</v>
      </c>
      <c r="G7" s="438">
        <v>-35.226879640094872</v>
      </c>
      <c r="H7" s="727">
        <v>2.1739520588092214</v>
      </c>
    </row>
    <row r="8" spans="1:9" x14ac:dyDescent="0.2">
      <c r="A8" s="402" t="s">
        <v>516</v>
      </c>
      <c r="B8" s="708">
        <v>1105.5804300000002</v>
      </c>
      <c r="C8" s="468">
        <v>-50.032411036106815</v>
      </c>
      <c r="D8" s="429">
        <v>6535.7152400000004</v>
      </c>
      <c r="E8" s="468">
        <v>-49.480541529085158</v>
      </c>
      <c r="F8" s="429">
        <v>9663.3033500000001</v>
      </c>
      <c r="G8" s="468">
        <v>-37.089051467212805</v>
      </c>
      <c r="H8" s="709">
        <v>2.6993747614714745</v>
      </c>
    </row>
    <row r="9" spans="1:9" x14ac:dyDescent="0.2">
      <c r="A9" s="409" t="s">
        <v>329</v>
      </c>
      <c r="B9" s="411">
        <v>18520.142250000001</v>
      </c>
      <c r="C9" s="227">
        <v>21.379491323811788</v>
      </c>
      <c r="D9" s="411">
        <v>184995.23417999997</v>
      </c>
      <c r="E9" s="227">
        <v>17.20407962987786</v>
      </c>
      <c r="F9" s="411">
        <v>232048.84711999999</v>
      </c>
      <c r="G9" s="227">
        <v>5.0972807515142486</v>
      </c>
      <c r="H9" s="227">
        <v>64.821187812993642</v>
      </c>
    </row>
    <row r="10" spans="1:9" x14ac:dyDescent="0.2">
      <c r="A10" s="402" t="s">
        <v>330</v>
      </c>
      <c r="B10" s="707">
        <v>4068.9230899999998</v>
      </c>
      <c r="C10" s="432">
        <v>22.831529780303548</v>
      </c>
      <c r="D10" s="429">
        <v>30886.752419999997</v>
      </c>
      <c r="E10" s="430">
        <v>63.932534712607691</v>
      </c>
      <c r="F10" s="429">
        <v>39860.83574000001</v>
      </c>
      <c r="G10" s="430">
        <v>32.464350871925859</v>
      </c>
      <c r="H10" s="709">
        <v>11.13483971997176</v>
      </c>
    </row>
    <row r="11" spans="1:9" x14ac:dyDescent="0.2">
      <c r="A11" s="402" t="s">
        <v>331</v>
      </c>
      <c r="B11" s="707">
        <v>3180.5601099999999</v>
      </c>
      <c r="C11" s="430">
        <v>-2.7225627926759128</v>
      </c>
      <c r="D11" s="429">
        <v>38951.856</v>
      </c>
      <c r="E11" s="73">
        <v>-3.4327169626374601</v>
      </c>
      <c r="F11" s="429">
        <v>50945.589799999994</v>
      </c>
      <c r="G11" s="430">
        <v>-6.0354240542661843</v>
      </c>
      <c r="H11" s="709">
        <v>14.231286583215724</v>
      </c>
    </row>
    <row r="12" spans="1:9" x14ac:dyDescent="0.2">
      <c r="A12" s="402" t="s">
        <v>332</v>
      </c>
      <c r="B12" s="707">
        <v>1407.29846</v>
      </c>
      <c r="C12" s="438">
        <v>38.239337160856962</v>
      </c>
      <c r="D12" s="429">
        <v>25843.116750000005</v>
      </c>
      <c r="E12" s="430">
        <v>11.452601961389263</v>
      </c>
      <c r="F12" s="429">
        <v>29727.832280000006</v>
      </c>
      <c r="G12" s="430">
        <v>-10.662549808170887</v>
      </c>
      <c r="H12" s="709">
        <v>8.3042575880523319</v>
      </c>
    </row>
    <row r="13" spans="1:9" x14ac:dyDescent="0.2">
      <c r="A13" s="402" t="s">
        <v>333</v>
      </c>
      <c r="B13" s="707">
        <v>1915.5386699999999</v>
      </c>
      <c r="C13" s="430">
        <v>-6.7892693029139712</v>
      </c>
      <c r="D13" s="429">
        <v>34518.546049999997</v>
      </c>
      <c r="E13" s="430">
        <v>33.950426709199093</v>
      </c>
      <c r="F13" s="429">
        <v>42613.255459999993</v>
      </c>
      <c r="G13" s="430">
        <v>30.424086047792397</v>
      </c>
      <c r="H13" s="709">
        <v>11.903708506973496</v>
      </c>
    </row>
    <row r="14" spans="1:9" x14ac:dyDescent="0.2">
      <c r="A14" s="402" t="s">
        <v>334</v>
      </c>
      <c r="B14" s="707">
        <v>3148.1550099999999</v>
      </c>
      <c r="C14" s="430">
        <v>43.845557632090241</v>
      </c>
      <c r="D14" s="429">
        <v>20917.568130000003</v>
      </c>
      <c r="E14" s="430">
        <v>13.132155152829043</v>
      </c>
      <c r="F14" s="429">
        <v>26138.056530000002</v>
      </c>
      <c r="G14" s="430">
        <v>-3.2474164500883202</v>
      </c>
      <c r="H14" s="709">
        <v>7.3014793756833338</v>
      </c>
    </row>
    <row r="15" spans="1:9" x14ac:dyDescent="0.2">
      <c r="A15" s="402" t="s">
        <v>642</v>
      </c>
      <c r="B15" s="707">
        <v>999.03068000000007</v>
      </c>
      <c r="C15" s="430">
        <v>-5.1015065428364554</v>
      </c>
      <c r="D15" s="429">
        <v>9295.0350899999994</v>
      </c>
      <c r="E15" s="500">
        <v>-14.615997951225268</v>
      </c>
      <c r="F15" s="429">
        <v>11213.958919999999</v>
      </c>
      <c r="G15" s="500">
        <v>-20.895262086405612</v>
      </c>
      <c r="H15" s="709">
        <v>3.1325393179161569</v>
      </c>
    </row>
    <row r="16" spans="1:9" x14ac:dyDescent="0.2">
      <c r="A16" s="402" t="s">
        <v>335</v>
      </c>
      <c r="B16" s="707">
        <v>3800.6362300000001</v>
      </c>
      <c r="C16" s="438">
        <v>60.942470648922878</v>
      </c>
      <c r="D16" s="429">
        <v>24582.35974</v>
      </c>
      <c r="E16" s="430">
        <v>20.917849694815459</v>
      </c>
      <c r="F16" s="429">
        <v>31549.318389999997</v>
      </c>
      <c r="G16" s="430">
        <v>7.5133994569928433</v>
      </c>
      <c r="H16" s="710">
        <v>8.8130767211808418</v>
      </c>
    </row>
    <row r="17" spans="1:8" x14ac:dyDescent="0.2">
      <c r="A17" s="409" t="s">
        <v>534</v>
      </c>
      <c r="B17" s="516">
        <v>0</v>
      </c>
      <c r="C17" s="656" t="s">
        <v>142</v>
      </c>
      <c r="D17" s="411">
        <v>0</v>
      </c>
      <c r="E17" s="646" t="s">
        <v>142</v>
      </c>
      <c r="F17" s="411">
        <v>0</v>
      </c>
      <c r="G17" s="413" t="s">
        <v>142</v>
      </c>
      <c r="H17" s="411">
        <v>0</v>
      </c>
    </row>
    <row r="18" spans="1:8" x14ac:dyDescent="0.2">
      <c r="A18" s="410" t="s">
        <v>114</v>
      </c>
      <c r="B18" s="61">
        <v>27512.357370000002</v>
      </c>
      <c r="C18" s="62">
        <v>6.3929230336128002</v>
      </c>
      <c r="D18" s="61">
        <v>275597.81482999999</v>
      </c>
      <c r="E18" s="62">
        <v>7.3336746586049566</v>
      </c>
      <c r="F18" s="61">
        <v>357983.02213999996</v>
      </c>
      <c r="G18" s="62">
        <v>1.6290510948200343</v>
      </c>
      <c r="H18" s="62">
        <v>100</v>
      </c>
    </row>
    <row r="19" spans="1:8" x14ac:dyDescent="0.2">
      <c r="A19" s="156"/>
      <c r="B19" s="1"/>
      <c r="C19" s="1"/>
      <c r="D19" s="1"/>
      <c r="E19" s="1"/>
      <c r="F19" s="1"/>
      <c r="G19" s="1"/>
      <c r="H19" s="161" t="s">
        <v>220</v>
      </c>
    </row>
    <row r="20" spans="1:8" x14ac:dyDescent="0.2">
      <c r="A20" s="133" t="s">
        <v>569</v>
      </c>
      <c r="B20" s="1"/>
      <c r="C20" s="1"/>
      <c r="D20" s="1"/>
      <c r="E20" s="1"/>
      <c r="F20" s="1"/>
      <c r="G20" s="1"/>
      <c r="H20" s="1"/>
    </row>
    <row r="21" spans="1:8" x14ac:dyDescent="0.2">
      <c r="A21" s="428" t="s">
        <v>527</v>
      </c>
      <c r="B21" s="1"/>
      <c r="C21" s="1"/>
      <c r="D21" s="1"/>
      <c r="E21" s="1"/>
      <c r="F21" s="1"/>
      <c r="G21" s="1"/>
      <c r="H21" s="1"/>
    </row>
    <row r="22" spans="1:8" s="1" customFormat="1" x14ac:dyDescent="0.2">
      <c r="A22" s="581"/>
      <c r="B22" s="581"/>
      <c r="C22" s="581"/>
      <c r="D22" s="581"/>
      <c r="E22" s="581"/>
      <c r="F22" s="581"/>
      <c r="G22" s="581"/>
      <c r="H22" s="581"/>
    </row>
    <row r="23" spans="1:8" s="1" customFormat="1" x14ac:dyDescent="0.2"/>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mergeCells count="4">
    <mergeCell ref="A1:F2"/>
    <mergeCell ref="B3:C3"/>
    <mergeCell ref="D3:E3"/>
    <mergeCell ref="F3:H3"/>
  </mergeCells>
  <conditionalFormatting sqref="C7">
    <cfRule type="cellIs" dxfId="59" priority="7" operator="between">
      <formula>0.0001</formula>
      <formula>0.44999</formula>
    </cfRule>
  </conditionalFormatting>
  <conditionalFormatting sqref="C17">
    <cfRule type="cellIs" dxfId="58" priority="22" operator="between">
      <formula>0</formula>
      <formula>0.5</formula>
    </cfRule>
    <cfRule type="cellIs" dxfId="57" priority="23" operator="between">
      <formula>0</formula>
      <formula>0.49</formula>
    </cfRule>
  </conditionalFormatting>
  <conditionalFormatting sqref="E7">
    <cfRule type="cellIs" dxfId="56" priority="3" operator="between">
      <formula>0.0001</formula>
      <formula>0.44999</formula>
    </cfRule>
  </conditionalFormatting>
  <conditionalFormatting sqref="E11">
    <cfRule type="cellIs" dxfId="55" priority="16" operator="between">
      <formula>-0.5</formula>
      <formula>0.5</formula>
    </cfRule>
    <cfRule type="cellIs" dxfId="54" priority="17" operator="between">
      <formula>0</formula>
      <formula>0.49</formula>
    </cfRule>
  </conditionalFormatting>
  <conditionalFormatting sqref="E15">
    <cfRule type="cellIs" dxfId="53" priority="9" operator="between">
      <formula>0.0001</formula>
      <formula>0.44999</formula>
    </cfRule>
  </conditionalFormatting>
  <conditionalFormatting sqref="E17:E18">
    <cfRule type="cellIs" dxfId="52" priority="27" operator="between">
      <formula>0.00001</formula>
      <formula>0.049999</formula>
    </cfRule>
  </conditionalFormatting>
  <conditionalFormatting sqref="G5">
    <cfRule type="cellIs" dxfId="51" priority="1" operator="between">
      <formula>-0.05</formula>
      <formula>-0.000001</formula>
    </cfRule>
  </conditionalFormatting>
  <conditionalFormatting sqref="G15">
    <cfRule type="cellIs" dxfId="50" priority="8" operator="between">
      <formula>0.0001</formula>
      <formula>0.44999</formula>
    </cfRule>
  </conditionalFormatting>
  <conditionalFormatting sqref="G17:G18">
    <cfRule type="cellIs" dxfId="49" priority="26" operator="between">
      <formula>0.00001</formula>
      <formula>0.049999</formula>
    </cfRule>
  </conditionalFormatting>
  <conditionalFormatting sqref="H7">
    <cfRule type="cellIs" dxfId="48" priority="4"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125" customWidth="1"/>
    <col min="9" max="37" width="11" style="1"/>
  </cols>
  <sheetData>
    <row r="1" spans="1:8" ht="15" x14ac:dyDescent="0.25">
      <c r="A1" s="275" t="s">
        <v>497</v>
      </c>
      <c r="B1" s="1"/>
      <c r="C1" s="1"/>
      <c r="D1" s="1"/>
      <c r="E1" s="1"/>
      <c r="F1" s="1"/>
      <c r="G1" s="1"/>
      <c r="H1" s="1"/>
    </row>
    <row r="2" spans="1:8" x14ac:dyDescent="0.2">
      <c r="A2" s="1"/>
      <c r="B2" s="1"/>
      <c r="C2" s="1"/>
      <c r="D2" s="1"/>
      <c r="E2" s="1"/>
      <c r="F2" s="1"/>
      <c r="G2" s="55" t="s">
        <v>465</v>
      </c>
      <c r="H2" s="1"/>
    </row>
    <row r="3" spans="1:8" x14ac:dyDescent="0.2">
      <c r="A3" s="56"/>
      <c r="B3" s="782">
        <f>INDICE!A3</f>
        <v>45930</v>
      </c>
      <c r="C3" s="780">
        <v>41671</v>
      </c>
      <c r="D3" s="780" t="s">
        <v>115</v>
      </c>
      <c r="E3" s="780"/>
      <c r="F3" s="780" t="s">
        <v>116</v>
      </c>
      <c r="G3" s="780"/>
      <c r="H3" s="1"/>
    </row>
    <row r="4" spans="1:8" x14ac:dyDescent="0.2">
      <c r="A4" s="66"/>
      <c r="B4" s="184" t="s">
        <v>339</v>
      </c>
      <c r="C4" s="185" t="s">
        <v>417</v>
      </c>
      <c r="D4" s="184" t="s">
        <v>339</v>
      </c>
      <c r="E4" s="185" t="s">
        <v>417</v>
      </c>
      <c r="F4" s="184" t="s">
        <v>339</v>
      </c>
      <c r="G4" s="186" t="s">
        <v>417</v>
      </c>
      <c r="H4" s="1"/>
    </row>
    <row r="5" spans="1:8" x14ac:dyDescent="0.2">
      <c r="A5" s="433" t="s">
        <v>464</v>
      </c>
      <c r="B5" s="434">
        <v>27.375965400808969</v>
      </c>
      <c r="C5" s="416">
        <v>-16.721998589324944</v>
      </c>
      <c r="D5" s="435">
        <v>32.792595331897601</v>
      </c>
      <c r="E5" s="416">
        <v>4.51507751223909</v>
      </c>
      <c r="F5" s="435">
        <v>32.760140086933099</v>
      </c>
      <c r="G5" s="416">
        <v>-0.11751489412674333</v>
      </c>
      <c r="H5" s="1"/>
    </row>
    <row r="6" spans="1:8" x14ac:dyDescent="0.2">
      <c r="A6" s="3"/>
      <c r="B6" s="3"/>
      <c r="C6" s="3"/>
      <c r="D6" s="3"/>
      <c r="E6" s="3"/>
      <c r="F6" s="3"/>
      <c r="G6" s="55" t="s">
        <v>340</v>
      </c>
      <c r="H6" s="1"/>
    </row>
    <row r="7" spans="1:8" x14ac:dyDescent="0.2">
      <c r="A7" s="80" t="s">
        <v>566</v>
      </c>
      <c r="B7" s="80"/>
      <c r="C7" s="198"/>
      <c r="D7" s="198"/>
      <c r="E7" s="198"/>
      <c r="F7" s="80"/>
      <c r="G7" s="80"/>
      <c r="H7" s="1"/>
    </row>
    <row r="8" spans="1:8" x14ac:dyDescent="0.2">
      <c r="A8" s="133" t="s">
        <v>341</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32"/>
  <sheetViews>
    <sheetView workbookViewId="0">
      <selection sqref="A1:G2"/>
    </sheetView>
  </sheetViews>
  <sheetFormatPr baseColWidth="10" defaultRowHeight="14.25" x14ac:dyDescent="0.2"/>
  <cols>
    <col min="1" max="1" width="6.5" customWidth="1"/>
    <col min="2" max="2" width="15.625" customWidth="1"/>
    <col min="7" max="7" width="11" style="436"/>
    <col min="9" max="9" width="11.125" customWidth="1"/>
    <col min="10" max="34" width="11" style="1"/>
  </cols>
  <sheetData>
    <row r="1" spans="1:15" x14ac:dyDescent="0.2">
      <c r="A1" s="817" t="s">
        <v>336</v>
      </c>
      <c r="B1" s="817"/>
      <c r="C1" s="817"/>
      <c r="D1" s="817"/>
      <c r="E1" s="817"/>
      <c r="F1" s="817"/>
      <c r="G1" s="817"/>
      <c r="H1" s="1"/>
      <c r="I1" s="1"/>
    </row>
    <row r="2" spans="1:15" x14ac:dyDescent="0.2">
      <c r="A2" s="818"/>
      <c r="B2" s="818"/>
      <c r="C2" s="818"/>
      <c r="D2" s="818"/>
      <c r="E2" s="818"/>
      <c r="F2" s="818"/>
      <c r="G2" s="818"/>
      <c r="H2" s="10"/>
      <c r="I2" s="55" t="s">
        <v>463</v>
      </c>
    </row>
    <row r="3" spans="1:15" x14ac:dyDescent="0.2">
      <c r="A3" s="797" t="s">
        <v>447</v>
      </c>
      <c r="B3" s="797" t="s">
        <v>448</v>
      </c>
      <c r="C3" s="778">
        <f>INDICE!A3</f>
        <v>45930</v>
      </c>
      <c r="D3" s="779">
        <v>41671</v>
      </c>
      <c r="E3" s="779" t="s">
        <v>115</v>
      </c>
      <c r="F3" s="779"/>
      <c r="G3" s="779" t="s">
        <v>116</v>
      </c>
      <c r="H3" s="779"/>
      <c r="I3" s="779"/>
    </row>
    <row r="4" spans="1:15" x14ac:dyDescent="0.2">
      <c r="A4" s="798"/>
      <c r="B4" s="798"/>
      <c r="C4" s="82" t="s">
        <v>54</v>
      </c>
      <c r="D4" s="82" t="s">
        <v>417</v>
      </c>
      <c r="E4" s="82" t="s">
        <v>54</v>
      </c>
      <c r="F4" s="82" t="s">
        <v>417</v>
      </c>
      <c r="G4" s="82" t="s">
        <v>54</v>
      </c>
      <c r="H4" s="83" t="s">
        <v>417</v>
      </c>
      <c r="I4" s="83" t="s">
        <v>106</v>
      </c>
    </row>
    <row r="5" spans="1:15" x14ac:dyDescent="0.2">
      <c r="A5" s="11"/>
      <c r="B5" s="11" t="s">
        <v>266</v>
      </c>
      <c r="C5" s="751">
        <v>0</v>
      </c>
      <c r="D5" s="142" t="s">
        <v>142</v>
      </c>
      <c r="E5" s="752">
        <v>0</v>
      </c>
      <c r="F5" s="142">
        <v>-100</v>
      </c>
      <c r="G5" s="752">
        <v>0</v>
      </c>
      <c r="H5" s="142">
        <v>-100</v>
      </c>
      <c r="I5" s="753">
        <v>0</v>
      </c>
      <c r="K5" s="167"/>
      <c r="M5" s="167"/>
      <c r="O5" s="167"/>
    </row>
    <row r="6" spans="1:15" x14ac:dyDescent="0.2">
      <c r="A6" s="11"/>
      <c r="B6" s="11" t="s">
        <v>646</v>
      </c>
      <c r="C6" s="751">
        <v>2.3649100000000001</v>
      </c>
      <c r="D6" s="142">
        <v>16.758579490192389</v>
      </c>
      <c r="E6" s="752">
        <v>35.006520000000002</v>
      </c>
      <c r="F6" s="142">
        <v>8.7361282424898228</v>
      </c>
      <c r="G6" s="752">
        <v>51.769229999999993</v>
      </c>
      <c r="H6" s="142">
        <v>8.8292826389170571</v>
      </c>
      <c r="I6" s="753">
        <v>0.13052502873725721</v>
      </c>
    </row>
    <row r="7" spans="1:15" x14ac:dyDescent="0.2">
      <c r="A7" s="11"/>
      <c r="B7" s="11" t="s">
        <v>233</v>
      </c>
      <c r="C7" s="751">
        <v>0</v>
      </c>
      <c r="D7" s="142" t="s">
        <v>142</v>
      </c>
      <c r="E7" s="752">
        <v>11.612410000000001</v>
      </c>
      <c r="F7" s="142" t="s">
        <v>142</v>
      </c>
      <c r="G7" s="752">
        <v>11.612410000000001</v>
      </c>
      <c r="H7" s="142">
        <v>-35.377758535488667</v>
      </c>
      <c r="I7" s="739">
        <v>2.927820539263986E-2</v>
      </c>
    </row>
    <row r="8" spans="1:15" x14ac:dyDescent="0.2">
      <c r="A8" s="11"/>
      <c r="B8" s="11" t="s">
        <v>270</v>
      </c>
      <c r="C8" s="751">
        <v>0</v>
      </c>
      <c r="D8" s="142" t="s">
        <v>142</v>
      </c>
      <c r="E8" s="752">
        <v>0</v>
      </c>
      <c r="F8" s="142">
        <v>-100</v>
      </c>
      <c r="G8" s="752">
        <v>0</v>
      </c>
      <c r="H8" s="142">
        <v>-100</v>
      </c>
      <c r="I8" s="753">
        <v>0</v>
      </c>
    </row>
    <row r="9" spans="1:15" x14ac:dyDescent="0.2">
      <c r="A9" s="11"/>
      <c r="B9" s="11" t="s">
        <v>274</v>
      </c>
      <c r="C9" s="751">
        <v>115.92100000000001</v>
      </c>
      <c r="D9" s="142" t="s">
        <v>142</v>
      </c>
      <c r="E9" s="752">
        <v>115.92100000000001</v>
      </c>
      <c r="F9" s="142" t="s">
        <v>142</v>
      </c>
      <c r="G9" s="752">
        <v>115.92100000000001</v>
      </c>
      <c r="H9" s="142" t="s">
        <v>142</v>
      </c>
      <c r="I9" s="753">
        <v>0.2922699807637007</v>
      </c>
    </row>
    <row r="10" spans="1:15" x14ac:dyDescent="0.2">
      <c r="A10" s="11"/>
      <c r="B10" s="11" t="s">
        <v>234</v>
      </c>
      <c r="C10" s="751">
        <v>958.8984700000002</v>
      </c>
      <c r="D10" s="142">
        <v>35.013859394013728</v>
      </c>
      <c r="E10" s="752">
        <v>12108.137050000001</v>
      </c>
      <c r="F10" s="142">
        <v>42.866392338294744</v>
      </c>
      <c r="G10" s="752">
        <v>12994.784439999999</v>
      </c>
      <c r="H10" s="142">
        <v>-21.368006292900318</v>
      </c>
      <c r="I10" s="753">
        <v>32.763566552283336</v>
      </c>
    </row>
    <row r="11" spans="1:15" x14ac:dyDescent="0.2">
      <c r="A11" s="11"/>
      <c r="B11" s="763" t="s">
        <v>322</v>
      </c>
      <c r="C11" s="755">
        <v>761.83354000000008</v>
      </c>
      <c r="D11" s="412">
        <v>52.376920301198616</v>
      </c>
      <c r="E11" s="756">
        <v>11592.036479999997</v>
      </c>
      <c r="F11" s="412">
        <v>46.628816228245441</v>
      </c>
      <c r="G11" s="756">
        <v>12394.790289999995</v>
      </c>
      <c r="H11" s="412">
        <v>-20.815246846935221</v>
      </c>
      <c r="I11" s="757">
        <v>31.250809772417444</v>
      </c>
    </row>
    <row r="12" spans="1:15" x14ac:dyDescent="0.2">
      <c r="A12" s="11"/>
      <c r="B12" s="763" t="s">
        <v>319</v>
      </c>
      <c r="C12" s="755">
        <v>197.06493000000006</v>
      </c>
      <c r="D12" s="412">
        <v>-6.2737068416104078</v>
      </c>
      <c r="E12" s="756">
        <v>516.10057000000006</v>
      </c>
      <c r="F12" s="412">
        <v>-9.3679093879586937</v>
      </c>
      <c r="G12" s="756">
        <v>599.99414999999999</v>
      </c>
      <c r="H12" s="412">
        <v>-31.278183163455736</v>
      </c>
      <c r="I12" s="757">
        <v>1.5127567798658821</v>
      </c>
    </row>
    <row r="13" spans="1:15" x14ac:dyDescent="0.2">
      <c r="A13" s="11"/>
      <c r="B13" s="11" t="s">
        <v>581</v>
      </c>
      <c r="C13" s="751">
        <v>0</v>
      </c>
      <c r="D13" s="142" t="s">
        <v>142</v>
      </c>
      <c r="E13" s="752">
        <v>151.63631000000001</v>
      </c>
      <c r="F13" s="142">
        <v>-69.682839677819359</v>
      </c>
      <c r="G13" s="752">
        <v>200.49539000000001</v>
      </c>
      <c r="H13" s="142">
        <v>-70.818254720634258</v>
      </c>
      <c r="I13" s="753">
        <v>0.50550619627600402</v>
      </c>
    </row>
    <row r="14" spans="1:15" x14ac:dyDescent="0.2">
      <c r="A14" s="11"/>
      <c r="B14" s="11" t="s">
        <v>235</v>
      </c>
      <c r="C14" s="751">
        <v>0</v>
      </c>
      <c r="D14" s="142" t="s">
        <v>142</v>
      </c>
      <c r="E14" s="752">
        <v>0</v>
      </c>
      <c r="F14" s="142">
        <v>-100</v>
      </c>
      <c r="G14" s="752">
        <v>0</v>
      </c>
      <c r="H14" s="142">
        <v>-100</v>
      </c>
      <c r="I14" s="753">
        <v>0</v>
      </c>
    </row>
    <row r="15" spans="1:15" x14ac:dyDescent="0.2">
      <c r="A15" s="11"/>
      <c r="B15" s="11" t="s">
        <v>276</v>
      </c>
      <c r="C15" s="751">
        <v>0</v>
      </c>
      <c r="D15" s="142" t="s">
        <v>142</v>
      </c>
      <c r="E15" s="752">
        <v>0</v>
      </c>
      <c r="F15" s="142" t="s">
        <v>142</v>
      </c>
      <c r="G15" s="752">
        <v>0</v>
      </c>
      <c r="H15" s="142">
        <v>-100</v>
      </c>
      <c r="I15" s="753">
        <v>0</v>
      </c>
    </row>
    <row r="16" spans="1:15" x14ac:dyDescent="0.2">
      <c r="A16" s="11"/>
      <c r="B16" s="11" t="s">
        <v>206</v>
      </c>
      <c r="C16" s="751">
        <v>178.91354999999999</v>
      </c>
      <c r="D16" s="142" t="s">
        <v>142</v>
      </c>
      <c r="E16" s="752">
        <v>2285.3371200000001</v>
      </c>
      <c r="F16" s="142">
        <v>75.20310327318056</v>
      </c>
      <c r="G16" s="752">
        <v>2811.8525299999997</v>
      </c>
      <c r="H16" s="142">
        <v>76.237381514179731</v>
      </c>
      <c r="I16" s="753">
        <v>7.0894840870374036</v>
      </c>
    </row>
    <row r="17" spans="1:10" x14ac:dyDescent="0.2">
      <c r="A17" s="11"/>
      <c r="B17" s="11" t="s">
        <v>207</v>
      </c>
      <c r="C17" s="751">
        <v>0</v>
      </c>
      <c r="D17" s="142" t="s">
        <v>142</v>
      </c>
      <c r="E17" s="752">
        <v>0</v>
      </c>
      <c r="F17" s="142">
        <v>-100</v>
      </c>
      <c r="G17" s="752">
        <v>0</v>
      </c>
      <c r="H17" s="142">
        <v>-100</v>
      </c>
      <c r="I17" s="753">
        <v>0</v>
      </c>
    </row>
    <row r="18" spans="1:10" x14ac:dyDescent="0.2">
      <c r="A18" s="11"/>
      <c r="B18" s="11" t="s">
        <v>540</v>
      </c>
      <c r="C18" s="751">
        <v>0</v>
      </c>
      <c r="D18" s="412" t="s">
        <v>142</v>
      </c>
      <c r="E18" s="752">
        <v>40.545850000000002</v>
      </c>
      <c r="F18" s="412">
        <v>-10.226681456978568</v>
      </c>
      <c r="G18" s="752">
        <v>40.545850000000002</v>
      </c>
      <c r="H18" s="412">
        <v>-96.099382889035951</v>
      </c>
      <c r="I18" s="753">
        <v>0.10222767919141393</v>
      </c>
    </row>
    <row r="19" spans="1:10" x14ac:dyDescent="0.2">
      <c r="A19" s="11"/>
      <c r="B19" s="11" t="s">
        <v>645</v>
      </c>
      <c r="C19" s="751">
        <v>280.63114999999993</v>
      </c>
      <c r="D19" s="142">
        <v>14.844819964509238</v>
      </c>
      <c r="E19" s="752">
        <v>3756.8796499999989</v>
      </c>
      <c r="F19" s="142">
        <v>18.102840753525271</v>
      </c>
      <c r="G19" s="752">
        <v>4631.3732899999995</v>
      </c>
      <c r="H19" s="142">
        <v>-2.4251164280447894</v>
      </c>
      <c r="I19" s="754">
        <v>11.67701609180232</v>
      </c>
    </row>
    <row r="20" spans="1:10" x14ac:dyDescent="0.2">
      <c r="A20" s="11"/>
      <c r="B20" s="11" t="s">
        <v>208</v>
      </c>
      <c r="C20" s="751">
        <v>37.310199999999995</v>
      </c>
      <c r="D20" s="142" t="s">
        <v>142</v>
      </c>
      <c r="E20" s="752">
        <v>474.88826999999998</v>
      </c>
      <c r="F20" s="142" t="s">
        <v>142</v>
      </c>
      <c r="G20" s="752">
        <v>497.46874000000003</v>
      </c>
      <c r="H20" s="142">
        <v>-1.4215958569658795</v>
      </c>
      <c r="I20" s="753">
        <v>1.2542609110544458</v>
      </c>
    </row>
    <row r="21" spans="1:10" x14ac:dyDescent="0.2">
      <c r="A21" s="11"/>
      <c r="B21" s="11" t="s">
        <v>237</v>
      </c>
      <c r="C21" s="751">
        <v>0</v>
      </c>
      <c r="D21" s="142" t="s">
        <v>142</v>
      </c>
      <c r="E21" s="752">
        <v>99.645049999999998</v>
      </c>
      <c r="F21" s="142">
        <v>43.631945504500372</v>
      </c>
      <c r="G21" s="752">
        <v>198.18216999999999</v>
      </c>
      <c r="H21" s="142">
        <v>36.703501986966167</v>
      </c>
      <c r="I21" s="754">
        <v>0.49967390734731798</v>
      </c>
    </row>
    <row r="22" spans="1:10" x14ac:dyDescent="0.2">
      <c r="A22" s="11"/>
      <c r="B22" s="11" t="s">
        <v>650</v>
      </c>
      <c r="C22" s="751">
        <v>0.31330999999999998</v>
      </c>
      <c r="D22" s="142" t="s">
        <v>142</v>
      </c>
      <c r="E22" s="752">
        <v>1.17316</v>
      </c>
      <c r="F22" s="142">
        <v>2.5785410127047346</v>
      </c>
      <c r="G22" s="752">
        <v>2.0394899999999998</v>
      </c>
      <c r="H22" s="142">
        <v>0.87296719819570745</v>
      </c>
      <c r="I22" s="739">
        <v>5.1421373441202182E-3</v>
      </c>
    </row>
    <row r="23" spans="1:10" x14ac:dyDescent="0.2">
      <c r="A23" s="11"/>
      <c r="B23" s="11" t="s">
        <v>238</v>
      </c>
      <c r="C23" s="751">
        <v>0</v>
      </c>
      <c r="D23" s="142" t="s">
        <v>142</v>
      </c>
      <c r="E23" s="832" t="s">
        <v>142</v>
      </c>
      <c r="F23" s="142" t="s">
        <v>142</v>
      </c>
      <c r="G23" s="752">
        <v>1054.77682</v>
      </c>
      <c r="H23" s="142" t="s">
        <v>142</v>
      </c>
      <c r="I23" s="754">
        <v>2.6593939052578683</v>
      </c>
    </row>
    <row r="24" spans="1:10" x14ac:dyDescent="0.2">
      <c r="A24" s="160" t="s">
        <v>438</v>
      </c>
      <c r="B24" s="701"/>
      <c r="C24" s="758">
        <v>1574.3525900000002</v>
      </c>
      <c r="D24" s="147">
        <v>64.577160589265119</v>
      </c>
      <c r="E24" s="758">
        <v>19080.78239</v>
      </c>
      <c r="F24" s="147">
        <v>35.251128765270288</v>
      </c>
      <c r="G24" s="758">
        <v>22610.821359999998</v>
      </c>
      <c r="H24" s="147">
        <v>-12.516600363526246</v>
      </c>
      <c r="I24" s="759">
        <v>57.008344682487831</v>
      </c>
    </row>
    <row r="25" spans="1:10" x14ac:dyDescent="0.2">
      <c r="A25" s="11"/>
      <c r="B25" s="11" t="s">
        <v>659</v>
      </c>
      <c r="C25" s="751">
        <v>0</v>
      </c>
      <c r="D25" s="142" t="s">
        <v>142</v>
      </c>
      <c r="E25" s="752">
        <v>0</v>
      </c>
      <c r="F25" s="142">
        <v>-100</v>
      </c>
      <c r="G25" s="752">
        <v>0</v>
      </c>
      <c r="H25" s="142">
        <v>-100</v>
      </c>
      <c r="I25" s="753">
        <v>0</v>
      </c>
    </row>
    <row r="26" spans="1:10" ht="14.25" customHeight="1" x14ac:dyDescent="0.2">
      <c r="A26" s="11"/>
      <c r="B26" s="11" t="s">
        <v>215</v>
      </c>
      <c r="C26" s="751">
        <v>0</v>
      </c>
      <c r="D26" s="142" t="s">
        <v>142</v>
      </c>
      <c r="E26" s="752">
        <v>1086.8510900000001</v>
      </c>
      <c r="F26" s="142">
        <v>-53.405377745827096</v>
      </c>
      <c r="G26" s="752">
        <v>1086.8510900000001</v>
      </c>
      <c r="H26" s="142">
        <v>-53.405377745827096</v>
      </c>
      <c r="I26" s="753">
        <v>2.7402623093943905</v>
      </c>
    </row>
    <row r="27" spans="1:10" x14ac:dyDescent="0.2">
      <c r="A27" s="11"/>
      <c r="B27" s="11" t="s">
        <v>241</v>
      </c>
      <c r="C27" s="751">
        <v>912</v>
      </c>
      <c r="D27" s="142">
        <v>1.3333333333333335</v>
      </c>
      <c r="E27" s="752">
        <v>7643</v>
      </c>
      <c r="F27" s="142">
        <v>6.3004172461752441</v>
      </c>
      <c r="G27" s="752">
        <v>10156</v>
      </c>
      <c r="H27" s="142">
        <v>7.9716249081357482</v>
      </c>
      <c r="I27" s="753">
        <v>25.606179420779185</v>
      </c>
    </row>
    <row r="28" spans="1:10" x14ac:dyDescent="0.2">
      <c r="A28" s="11"/>
      <c r="B28" s="763" t="s">
        <v>322</v>
      </c>
      <c r="C28" s="755">
        <v>912</v>
      </c>
      <c r="D28" s="412">
        <v>1.3333333333333335</v>
      </c>
      <c r="E28" s="756">
        <v>7643</v>
      </c>
      <c r="F28" s="412">
        <v>6.3004172461752441</v>
      </c>
      <c r="G28" s="756">
        <v>10156</v>
      </c>
      <c r="H28" s="412">
        <v>7.9851143009037742</v>
      </c>
      <c r="I28" s="757">
        <v>25.606179420779185</v>
      </c>
    </row>
    <row r="29" spans="1:10" ht="14.25" customHeight="1" x14ac:dyDescent="0.2">
      <c r="A29" s="11"/>
      <c r="B29" s="763" t="s">
        <v>319</v>
      </c>
      <c r="C29" s="755">
        <v>0</v>
      </c>
      <c r="D29" s="412" t="s">
        <v>142</v>
      </c>
      <c r="E29" s="756">
        <v>0</v>
      </c>
      <c r="F29" s="412" t="s">
        <v>142</v>
      </c>
      <c r="G29" s="756">
        <v>0</v>
      </c>
      <c r="H29" s="412">
        <v>-100</v>
      </c>
      <c r="I29" s="757">
        <v>0</v>
      </c>
    </row>
    <row r="30" spans="1:10" ht="14.25" customHeight="1" x14ac:dyDescent="0.2">
      <c r="A30" s="11"/>
      <c r="B30" s="11" t="s">
        <v>217</v>
      </c>
      <c r="C30" s="751">
        <v>0</v>
      </c>
      <c r="D30" s="142" t="s">
        <v>142</v>
      </c>
      <c r="E30" s="752">
        <v>28.446060000000003</v>
      </c>
      <c r="F30" s="142" t="s">
        <v>142</v>
      </c>
      <c r="G30" s="752">
        <v>28.446060000000003</v>
      </c>
      <c r="H30" s="142" t="s">
        <v>142</v>
      </c>
      <c r="I30" s="753">
        <v>7.1720649485451954E-2</v>
      </c>
    </row>
    <row r="31" spans="1:10" ht="14.25" customHeight="1" x14ac:dyDescent="0.2">
      <c r="A31" s="160" t="s">
        <v>439</v>
      </c>
      <c r="B31" s="701"/>
      <c r="C31" s="758">
        <v>912</v>
      </c>
      <c r="D31" s="147">
        <v>1.3333333333333335</v>
      </c>
      <c r="E31" s="758">
        <v>8758.2971500000003</v>
      </c>
      <c r="F31" s="147">
        <v>-9.3166914130617418</v>
      </c>
      <c r="G31" s="758">
        <v>11271.29715</v>
      </c>
      <c r="H31" s="147">
        <v>-5.07812871272235</v>
      </c>
      <c r="I31" s="759">
        <v>28.41816237965903</v>
      </c>
      <c r="J31" s="428"/>
    </row>
    <row r="32" spans="1:10" ht="14.25" customHeight="1" x14ac:dyDescent="0.2">
      <c r="A32" s="11"/>
      <c r="B32" s="11" t="s">
        <v>231</v>
      </c>
      <c r="C32" s="751">
        <v>0</v>
      </c>
      <c r="D32" s="142">
        <v>-100</v>
      </c>
      <c r="E32" s="752">
        <v>28.916</v>
      </c>
      <c r="F32" s="142">
        <v>-58.759163699278481</v>
      </c>
      <c r="G32" s="752">
        <v>67.578389999999999</v>
      </c>
      <c r="H32" s="142">
        <v>-22.962481218949989</v>
      </c>
      <c r="I32" s="753">
        <v>0.17038444065649763</v>
      </c>
      <c r="J32" s="428"/>
    </row>
    <row r="33" spans="1:9" ht="14.25" customHeight="1" x14ac:dyDescent="0.2">
      <c r="A33" s="160" t="s">
        <v>300</v>
      </c>
      <c r="B33" s="701"/>
      <c r="C33" s="758">
        <v>0</v>
      </c>
      <c r="D33" s="147">
        <v>-100</v>
      </c>
      <c r="E33" s="758">
        <v>28.916</v>
      </c>
      <c r="F33" s="147">
        <v>-58.759163699278481</v>
      </c>
      <c r="G33" s="758">
        <v>67.578389999999999</v>
      </c>
      <c r="H33" s="147">
        <v>-22.962481218949989</v>
      </c>
      <c r="I33" s="759">
        <v>0.17038444065649763</v>
      </c>
    </row>
    <row r="34" spans="1:9" ht="14.25" customHeight="1" x14ac:dyDescent="0.2">
      <c r="A34" s="11"/>
      <c r="B34" s="11" t="s">
        <v>561</v>
      </c>
      <c r="C34" s="751">
        <v>152.73951</v>
      </c>
      <c r="D34" s="142" t="s">
        <v>142</v>
      </c>
      <c r="E34" s="752">
        <v>231.51172</v>
      </c>
      <c r="F34" s="142">
        <v>-65.784856759975185</v>
      </c>
      <c r="G34" s="752">
        <v>231.51172</v>
      </c>
      <c r="H34" s="142">
        <v>-65.784856759975185</v>
      </c>
      <c r="I34" s="753">
        <v>0.58370723122619073</v>
      </c>
    </row>
    <row r="35" spans="1:9" s="1" customFormat="1" ht="14.25" customHeight="1" x14ac:dyDescent="0.2">
      <c r="A35" s="11"/>
      <c r="B35" s="11" t="s">
        <v>202</v>
      </c>
      <c r="C35" s="751">
        <v>0</v>
      </c>
      <c r="D35" s="142" t="s">
        <v>142</v>
      </c>
      <c r="E35" s="756">
        <v>0</v>
      </c>
      <c r="F35" s="142">
        <v>-100</v>
      </c>
      <c r="G35" s="756">
        <v>0</v>
      </c>
      <c r="H35" s="142">
        <v>-100</v>
      </c>
      <c r="I35" s="753">
        <v>0</v>
      </c>
    </row>
    <row r="36" spans="1:9" s="1" customFormat="1" x14ac:dyDescent="0.2">
      <c r="A36" s="11"/>
      <c r="B36" s="11" t="s">
        <v>203</v>
      </c>
      <c r="C36" s="751">
        <v>0</v>
      </c>
      <c r="D36" s="142" t="s">
        <v>142</v>
      </c>
      <c r="E36" s="756">
        <v>0</v>
      </c>
      <c r="F36" s="142">
        <v>-100</v>
      </c>
      <c r="G36" s="756">
        <v>0</v>
      </c>
      <c r="H36" s="142">
        <v>-100</v>
      </c>
      <c r="I36" s="753">
        <v>0</v>
      </c>
    </row>
    <row r="37" spans="1:9" s="1" customFormat="1" x14ac:dyDescent="0.2">
      <c r="A37" s="11"/>
      <c r="B37" s="11" t="s">
        <v>647</v>
      </c>
      <c r="C37" s="751">
        <v>0</v>
      </c>
      <c r="D37" s="142" t="s">
        <v>142</v>
      </c>
      <c r="E37" s="756">
        <v>0</v>
      </c>
      <c r="F37" s="142">
        <v>-100</v>
      </c>
      <c r="G37" s="756">
        <v>0</v>
      </c>
      <c r="H37" s="142">
        <v>-100</v>
      </c>
      <c r="I37" s="753">
        <v>0</v>
      </c>
    </row>
    <row r="38" spans="1:9" s="1" customFormat="1" x14ac:dyDescent="0.2">
      <c r="A38" s="160" t="s">
        <v>648</v>
      </c>
      <c r="B38" s="701"/>
      <c r="C38" s="758">
        <v>152.73951</v>
      </c>
      <c r="D38" s="147" t="s">
        <v>142</v>
      </c>
      <c r="E38" s="758">
        <v>231.51172</v>
      </c>
      <c r="F38" s="147">
        <v>-87.942804141794909</v>
      </c>
      <c r="G38" s="758">
        <v>231.51172</v>
      </c>
      <c r="H38" s="147">
        <v>-95.467915902911315</v>
      </c>
      <c r="I38" s="759">
        <v>0.58370723122619073</v>
      </c>
    </row>
    <row r="39" spans="1:9" s="1" customFormat="1" x14ac:dyDescent="0.2">
      <c r="A39" s="11"/>
      <c r="B39" s="11" t="s">
        <v>533</v>
      </c>
      <c r="C39" s="751">
        <v>0</v>
      </c>
      <c r="D39" s="142" t="s">
        <v>142</v>
      </c>
      <c r="E39" s="756">
        <v>0</v>
      </c>
      <c r="F39" s="142">
        <v>-100</v>
      </c>
      <c r="G39" s="756">
        <v>0</v>
      </c>
      <c r="H39" s="142">
        <v>-100</v>
      </c>
      <c r="I39" s="753">
        <v>0</v>
      </c>
    </row>
    <row r="40" spans="1:9" s="1" customFormat="1" x14ac:dyDescent="0.2">
      <c r="A40" s="11"/>
      <c r="B40" s="11" t="s">
        <v>629</v>
      </c>
      <c r="C40" s="751">
        <v>0</v>
      </c>
      <c r="D40" s="142" t="s">
        <v>142</v>
      </c>
      <c r="E40" s="752">
        <v>0</v>
      </c>
      <c r="F40" s="142" t="s">
        <v>142</v>
      </c>
      <c r="G40" s="752">
        <v>0</v>
      </c>
      <c r="H40" s="142">
        <v>-100</v>
      </c>
      <c r="I40" s="753">
        <v>0</v>
      </c>
    </row>
    <row r="41" spans="1:9" s="1" customFormat="1" ht="14.25" customHeight="1" x14ac:dyDescent="0.2">
      <c r="A41" s="11"/>
      <c r="B41" s="11" t="s">
        <v>676</v>
      </c>
      <c r="C41" s="751">
        <v>0</v>
      </c>
      <c r="D41" s="142" t="s">
        <v>142</v>
      </c>
      <c r="E41" s="756">
        <v>55.389139999999998</v>
      </c>
      <c r="F41" s="142" t="s">
        <v>142</v>
      </c>
      <c r="G41" s="756">
        <v>55.389139999999998</v>
      </c>
      <c r="H41" s="142" t="s">
        <v>142</v>
      </c>
      <c r="I41" s="753">
        <v>0.13965185671550387</v>
      </c>
    </row>
    <row r="42" spans="1:9" s="1" customFormat="1" ht="14.25" customHeight="1" x14ac:dyDescent="0.2">
      <c r="A42" s="160" t="s">
        <v>455</v>
      </c>
      <c r="B42" s="701"/>
      <c r="C42" s="758">
        <v>0</v>
      </c>
      <c r="D42" s="147" t="s">
        <v>142</v>
      </c>
      <c r="E42" s="758">
        <v>55.389139999999998</v>
      </c>
      <c r="F42" s="147">
        <v>-93.862052049033196</v>
      </c>
      <c r="G42" s="758">
        <v>55.389139999999998</v>
      </c>
      <c r="H42" s="147">
        <v>-96.991009039960801</v>
      </c>
      <c r="I42" s="759">
        <v>0.13965185671550387</v>
      </c>
    </row>
    <row r="43" spans="1:9" s="1" customFormat="1" x14ac:dyDescent="0.2">
      <c r="A43" s="160" t="s">
        <v>649</v>
      </c>
      <c r="B43" s="701"/>
      <c r="C43" s="758">
        <v>557.02868999999987</v>
      </c>
      <c r="D43" s="147">
        <v>-1.5062542871085189</v>
      </c>
      <c r="E43" s="758">
        <v>4545.1425999999992</v>
      </c>
      <c r="F43" s="147">
        <v>64.423414406956283</v>
      </c>
      <c r="G43" s="758">
        <v>5425.7034099999983</v>
      </c>
      <c r="H43" s="147">
        <v>66.08420075849584</v>
      </c>
      <c r="I43" s="759">
        <v>13.679749409254963</v>
      </c>
    </row>
    <row r="44" spans="1:9" s="1" customFormat="1" x14ac:dyDescent="0.2">
      <c r="A44" s="745" t="s">
        <v>114</v>
      </c>
      <c r="B44" s="658"/>
      <c r="C44" s="760">
        <v>3196.1207899999999</v>
      </c>
      <c r="D44" s="665">
        <v>30.317326068142457</v>
      </c>
      <c r="E44" s="760">
        <v>32700.038999999997</v>
      </c>
      <c r="F44" s="665">
        <v>11.138783691151888</v>
      </c>
      <c r="G44" s="760">
        <v>39662.301169999992</v>
      </c>
      <c r="H44" s="665">
        <v>-17.411092618412024</v>
      </c>
      <c r="I44" s="760">
        <v>100</v>
      </c>
    </row>
    <row r="45" spans="1:9" s="1" customFormat="1" ht="14.25" customHeight="1" x14ac:dyDescent="0.2">
      <c r="A45" s="746"/>
      <c r="B45" s="747" t="s">
        <v>322</v>
      </c>
      <c r="C45" s="761">
        <v>1954.46469</v>
      </c>
      <c r="D45" s="155">
        <v>18.861338163478315</v>
      </c>
      <c r="E45" s="761">
        <v>22991.916129999998</v>
      </c>
      <c r="F45" s="155">
        <v>25.798881373138236</v>
      </c>
      <c r="G45" s="761">
        <v>27182.163579999997</v>
      </c>
      <c r="H45" s="155">
        <v>-8.798403213588621</v>
      </c>
      <c r="I45" s="761">
        <v>68.534005284998955</v>
      </c>
    </row>
    <row r="46" spans="1:9" s="1" customFormat="1" ht="14.25" customHeight="1" x14ac:dyDescent="0.2">
      <c r="A46" s="747"/>
      <c r="B46" s="747" t="s">
        <v>319</v>
      </c>
      <c r="C46" s="761">
        <v>1241.6560999999999</v>
      </c>
      <c r="D46" s="155">
        <v>53.623822989206836</v>
      </c>
      <c r="E46" s="761">
        <v>9708.1228699999992</v>
      </c>
      <c r="F46" s="155">
        <v>-12.900245201009151</v>
      </c>
      <c r="G46" s="761">
        <v>12480.137589999998</v>
      </c>
      <c r="H46" s="155">
        <v>-31.500383406459509</v>
      </c>
      <c r="I46" s="761">
        <v>31.465994715001056</v>
      </c>
    </row>
    <row r="47" spans="1:9" s="1" customFormat="1" x14ac:dyDescent="0.2">
      <c r="A47" s="748"/>
      <c r="B47" s="748" t="s">
        <v>442</v>
      </c>
      <c r="C47" s="762">
        <v>1571.9876800000002</v>
      </c>
      <c r="D47" s="406">
        <v>59.593456645422684</v>
      </c>
      <c r="E47" s="762">
        <v>19074.691870000002</v>
      </c>
      <c r="F47" s="406">
        <v>37.75407036344307</v>
      </c>
      <c r="G47" s="762">
        <v>22626.630519999995</v>
      </c>
      <c r="H47" s="406">
        <v>-14.699226523558181</v>
      </c>
      <c r="I47" s="762">
        <v>57.048204094407062</v>
      </c>
    </row>
    <row r="48" spans="1:9" s="1" customFormat="1" x14ac:dyDescent="0.2">
      <c r="A48" s="748"/>
      <c r="B48" s="748" t="s">
        <v>443</v>
      </c>
      <c r="C48" s="762">
        <v>1624.1331099999998</v>
      </c>
      <c r="D48" s="406">
        <v>10.667980246076244</v>
      </c>
      <c r="E48" s="762">
        <v>13625.347129999995</v>
      </c>
      <c r="F48" s="406">
        <v>-12.522273749524111</v>
      </c>
      <c r="G48" s="762">
        <v>17035.67065</v>
      </c>
      <c r="H48" s="406">
        <v>-20.757169399964141</v>
      </c>
      <c r="I48" s="762">
        <v>42.951795905592945</v>
      </c>
    </row>
    <row r="49" spans="1:9" s="1" customFormat="1" x14ac:dyDescent="0.2">
      <c r="A49" s="747"/>
      <c r="B49" s="747" t="s">
        <v>444</v>
      </c>
      <c r="C49" s="761">
        <v>1534.3641700000001</v>
      </c>
      <c r="D49" s="155">
        <v>60.737252493918682</v>
      </c>
      <c r="E49" s="761">
        <v>18418.078129999998</v>
      </c>
      <c r="F49" s="155">
        <v>36.977482623881727</v>
      </c>
      <c r="G49" s="761">
        <v>20804.271689999998</v>
      </c>
      <c r="H49" s="155">
        <v>-14.925994099543752</v>
      </c>
      <c r="I49" s="761">
        <v>52.453516503818129</v>
      </c>
    </row>
    <row r="50" spans="1:9" s="1" customFormat="1" ht="14.25" customHeight="1" x14ac:dyDescent="0.2">
      <c r="A50" s="80" t="s">
        <v>685</v>
      </c>
      <c r="B50" s="581"/>
      <c r="C50" s="581"/>
      <c r="D50" s="581"/>
      <c r="E50" s="581"/>
      <c r="F50" s="581"/>
      <c r="G50" s="581"/>
      <c r="H50" s="581"/>
      <c r="I50" s="581" t="s">
        <v>220</v>
      </c>
    </row>
    <row r="51" spans="1:9" s="1" customFormat="1" x14ac:dyDescent="0.2">
      <c r="A51" s="80" t="s">
        <v>674</v>
      </c>
      <c r="G51" s="613"/>
    </row>
    <row r="52" spans="1:9" s="1" customFormat="1" x14ac:dyDescent="0.2">
      <c r="A52" s="715" t="s">
        <v>651</v>
      </c>
      <c r="G52" s="613"/>
    </row>
    <row r="53" spans="1:9" s="1" customFormat="1" x14ac:dyDescent="0.2">
      <c r="G53" s="613"/>
    </row>
    <row r="54" spans="1:9" s="1" customFormat="1" x14ac:dyDescent="0.2">
      <c r="G54" s="613"/>
    </row>
    <row r="55" spans="1:9" s="1" customFormat="1" x14ac:dyDescent="0.2">
      <c r="G55" s="613"/>
    </row>
    <row r="56" spans="1:9" s="1" customFormat="1" x14ac:dyDescent="0.2">
      <c r="G56" s="613"/>
    </row>
    <row r="57" spans="1:9" s="1" customFormat="1" x14ac:dyDescent="0.2">
      <c r="G57" s="613"/>
    </row>
    <row r="58" spans="1:9" s="1" customFormat="1" x14ac:dyDescent="0.2">
      <c r="G58" s="613"/>
    </row>
    <row r="59" spans="1:9" s="1" customFormat="1" x14ac:dyDescent="0.2">
      <c r="G59" s="613"/>
    </row>
    <row r="60" spans="1:9" s="1" customFormat="1" x14ac:dyDescent="0.2">
      <c r="G60" s="613"/>
    </row>
    <row r="61" spans="1:9" s="1" customFormat="1" x14ac:dyDescent="0.2">
      <c r="G61" s="613"/>
    </row>
    <row r="62" spans="1:9" s="1" customFormat="1" x14ac:dyDescent="0.2">
      <c r="G62" s="613"/>
    </row>
    <row r="63" spans="1:9" s="1" customFormat="1" x14ac:dyDescent="0.2">
      <c r="G63" s="613"/>
    </row>
    <row r="64" spans="1:9" s="1" customFormat="1" x14ac:dyDescent="0.2">
      <c r="G64" s="613"/>
    </row>
    <row r="65" spans="7:7" s="1" customFormat="1" x14ac:dyDescent="0.2">
      <c r="G65" s="613"/>
    </row>
    <row r="66" spans="7:7" s="1" customFormat="1" x14ac:dyDescent="0.2">
      <c r="G66" s="613"/>
    </row>
    <row r="67" spans="7:7" s="1" customFormat="1" x14ac:dyDescent="0.2">
      <c r="G67" s="613"/>
    </row>
    <row r="68" spans="7:7" s="1" customFormat="1" x14ac:dyDescent="0.2">
      <c r="G68" s="613"/>
    </row>
    <row r="69" spans="7:7" s="1" customFormat="1" x14ac:dyDescent="0.2">
      <c r="G69" s="613"/>
    </row>
    <row r="70" spans="7:7" s="1" customFormat="1" x14ac:dyDescent="0.2">
      <c r="G70" s="613"/>
    </row>
    <row r="71" spans="7:7" s="1" customFormat="1" x14ac:dyDescent="0.2">
      <c r="G71" s="613"/>
    </row>
    <row r="72" spans="7:7" s="1" customFormat="1" x14ac:dyDescent="0.2">
      <c r="G72" s="613"/>
    </row>
    <row r="73" spans="7:7" s="1" customFormat="1" x14ac:dyDescent="0.2">
      <c r="G73" s="613"/>
    </row>
    <row r="74" spans="7:7" s="1" customFormat="1" x14ac:dyDescent="0.2">
      <c r="G74" s="613"/>
    </row>
    <row r="75" spans="7:7" s="1" customFormat="1" x14ac:dyDescent="0.2">
      <c r="G75" s="613"/>
    </row>
    <row r="76" spans="7:7" s="1" customFormat="1" x14ac:dyDescent="0.2">
      <c r="G76" s="613"/>
    </row>
    <row r="77" spans="7:7" s="1" customFormat="1" x14ac:dyDescent="0.2">
      <c r="G77" s="613"/>
    </row>
    <row r="78" spans="7:7" s="1" customFormat="1" x14ac:dyDescent="0.2">
      <c r="G78" s="613"/>
    </row>
    <row r="79" spans="7:7" s="1" customFormat="1" x14ac:dyDescent="0.2">
      <c r="G79" s="613"/>
    </row>
    <row r="80" spans="7:7" s="1" customFormat="1" x14ac:dyDescent="0.2">
      <c r="G80" s="613"/>
    </row>
    <row r="81" spans="7:7" s="1" customFormat="1" x14ac:dyDescent="0.2">
      <c r="G81" s="613"/>
    </row>
    <row r="82" spans="7:7" s="1" customFormat="1" x14ac:dyDescent="0.2">
      <c r="G82" s="613"/>
    </row>
    <row r="83" spans="7:7" s="1" customFormat="1" x14ac:dyDescent="0.2">
      <c r="G83" s="613"/>
    </row>
    <row r="84" spans="7:7" s="1" customFormat="1" x14ac:dyDescent="0.2">
      <c r="G84" s="613"/>
    </row>
    <row r="85" spans="7:7" s="1" customFormat="1" x14ac:dyDescent="0.2">
      <c r="G85" s="613"/>
    </row>
    <row r="86" spans="7:7" s="1" customFormat="1" x14ac:dyDescent="0.2">
      <c r="G86" s="613"/>
    </row>
    <row r="87" spans="7:7" s="1" customFormat="1" x14ac:dyDescent="0.2">
      <c r="G87" s="613"/>
    </row>
    <row r="88" spans="7:7" s="1" customFormat="1" x14ac:dyDescent="0.2">
      <c r="G88" s="613"/>
    </row>
    <row r="89" spans="7:7" s="1" customFormat="1" x14ac:dyDescent="0.2">
      <c r="G89" s="613"/>
    </row>
    <row r="90" spans="7:7" s="1" customFormat="1" x14ac:dyDescent="0.2">
      <c r="G90" s="613"/>
    </row>
    <row r="91" spans="7:7" s="1" customFormat="1" x14ac:dyDescent="0.2">
      <c r="G91" s="613"/>
    </row>
    <row r="92" spans="7:7" s="1" customFormat="1" x14ac:dyDescent="0.2">
      <c r="G92" s="613"/>
    </row>
    <row r="93" spans="7:7" s="1" customFormat="1" x14ac:dyDescent="0.2">
      <c r="G93" s="613"/>
    </row>
    <row r="94" spans="7:7" s="1" customFormat="1" x14ac:dyDescent="0.2">
      <c r="G94" s="613"/>
    </row>
    <row r="95" spans="7:7" s="1" customFormat="1" x14ac:dyDescent="0.2">
      <c r="G95" s="613"/>
    </row>
    <row r="96" spans="7:7" s="1" customFormat="1" x14ac:dyDescent="0.2">
      <c r="G96" s="613"/>
    </row>
    <row r="97" spans="7:7" s="1" customFormat="1" x14ac:dyDescent="0.2">
      <c r="G97" s="613"/>
    </row>
    <row r="98" spans="7:7" s="1" customFormat="1" x14ac:dyDescent="0.2">
      <c r="G98" s="613"/>
    </row>
    <row r="99" spans="7:7" s="1" customFormat="1" x14ac:dyDescent="0.2">
      <c r="G99" s="613"/>
    </row>
    <row r="100" spans="7:7" s="1" customFormat="1" x14ac:dyDescent="0.2">
      <c r="G100" s="613"/>
    </row>
    <row r="101" spans="7:7" s="1" customFormat="1" x14ac:dyDescent="0.2">
      <c r="G101" s="613"/>
    </row>
    <row r="102" spans="7:7" s="1" customFormat="1" x14ac:dyDescent="0.2">
      <c r="G102" s="613"/>
    </row>
    <row r="103" spans="7:7" s="1" customFormat="1" x14ac:dyDescent="0.2">
      <c r="G103" s="613"/>
    </row>
    <row r="104" spans="7:7" s="1" customFormat="1" x14ac:dyDescent="0.2">
      <c r="G104" s="613"/>
    </row>
    <row r="105" spans="7:7" s="1" customFormat="1" x14ac:dyDescent="0.2">
      <c r="G105" s="613"/>
    </row>
    <row r="106" spans="7:7" s="1" customFormat="1" x14ac:dyDescent="0.2">
      <c r="G106" s="613"/>
    </row>
    <row r="107" spans="7:7" s="1" customFormat="1" x14ac:dyDescent="0.2">
      <c r="G107" s="613"/>
    </row>
    <row r="108" spans="7:7" s="1" customFormat="1" x14ac:dyDescent="0.2">
      <c r="G108" s="613"/>
    </row>
    <row r="109" spans="7:7" s="1" customFormat="1" x14ac:dyDescent="0.2">
      <c r="G109" s="613"/>
    </row>
    <row r="110" spans="7:7" s="1" customFormat="1" x14ac:dyDescent="0.2">
      <c r="G110" s="613"/>
    </row>
    <row r="111" spans="7:7" s="1" customFormat="1" x14ac:dyDescent="0.2">
      <c r="G111" s="613"/>
    </row>
    <row r="112" spans="7:7" s="1" customFormat="1" x14ac:dyDescent="0.2">
      <c r="G112" s="613"/>
    </row>
    <row r="113" spans="7:7" s="1" customFormat="1" x14ac:dyDescent="0.2">
      <c r="G113" s="613"/>
    </row>
    <row r="114" spans="7:7" s="1" customFormat="1" x14ac:dyDescent="0.2">
      <c r="G114" s="613"/>
    </row>
    <row r="115" spans="7:7" s="1" customFormat="1" x14ac:dyDescent="0.2">
      <c r="G115" s="613"/>
    </row>
    <row r="116" spans="7:7" s="1" customFormat="1" x14ac:dyDescent="0.2">
      <c r="G116" s="613"/>
    </row>
    <row r="117" spans="7:7" s="1" customFormat="1" x14ac:dyDescent="0.2">
      <c r="G117" s="613"/>
    </row>
    <row r="118" spans="7:7" s="1" customFormat="1" x14ac:dyDescent="0.2">
      <c r="G118" s="613"/>
    </row>
    <row r="119" spans="7:7" s="1" customFormat="1" x14ac:dyDescent="0.2">
      <c r="G119" s="613"/>
    </row>
    <row r="120" spans="7:7" s="1" customFormat="1" x14ac:dyDescent="0.2">
      <c r="G120" s="613"/>
    </row>
    <row r="121" spans="7:7" s="1" customFormat="1" x14ac:dyDescent="0.2">
      <c r="G121" s="613"/>
    </row>
    <row r="122" spans="7:7" s="1" customFormat="1" x14ac:dyDescent="0.2">
      <c r="G122" s="613"/>
    </row>
    <row r="123" spans="7:7" s="1" customFormat="1" x14ac:dyDescent="0.2">
      <c r="G123" s="613"/>
    </row>
    <row r="124" spans="7:7" s="1" customFormat="1" x14ac:dyDescent="0.2">
      <c r="G124" s="613"/>
    </row>
    <row r="125" spans="7:7" s="1" customFormat="1" x14ac:dyDescent="0.2">
      <c r="G125" s="613"/>
    </row>
    <row r="126" spans="7:7" s="1" customFormat="1" x14ac:dyDescent="0.2">
      <c r="G126" s="613"/>
    </row>
    <row r="127" spans="7:7" s="1" customFormat="1" x14ac:dyDescent="0.2">
      <c r="G127" s="613"/>
    </row>
    <row r="128" spans="7:7" s="1" customFormat="1" x14ac:dyDescent="0.2">
      <c r="G128" s="613"/>
    </row>
    <row r="129" spans="7:7" s="1" customFormat="1" x14ac:dyDescent="0.2">
      <c r="G129" s="613"/>
    </row>
    <row r="130" spans="7:7" s="1" customFormat="1" x14ac:dyDescent="0.2">
      <c r="G130" s="613"/>
    </row>
    <row r="131" spans="7:7" s="1" customFormat="1" x14ac:dyDescent="0.2">
      <c r="G131" s="613"/>
    </row>
    <row r="132" spans="7:7" s="1" customFormat="1" x14ac:dyDescent="0.2">
      <c r="G132" s="613"/>
    </row>
    <row r="133" spans="7:7" s="1" customFormat="1" x14ac:dyDescent="0.2">
      <c r="G133" s="613"/>
    </row>
    <row r="134" spans="7:7" s="1" customFormat="1" x14ac:dyDescent="0.2">
      <c r="G134" s="613"/>
    </row>
    <row r="135" spans="7:7" s="1" customFormat="1" x14ac:dyDescent="0.2">
      <c r="G135" s="613"/>
    </row>
    <row r="136" spans="7:7" s="1" customFormat="1" x14ac:dyDescent="0.2">
      <c r="G136" s="613"/>
    </row>
    <row r="137" spans="7:7" s="1" customFormat="1" x14ac:dyDescent="0.2">
      <c r="G137" s="613"/>
    </row>
    <row r="138" spans="7:7" s="1" customFormat="1" x14ac:dyDescent="0.2">
      <c r="G138" s="613"/>
    </row>
    <row r="139" spans="7:7" s="1" customFormat="1" x14ac:dyDescent="0.2">
      <c r="G139" s="613"/>
    </row>
    <row r="140" spans="7:7" s="1" customFormat="1" x14ac:dyDescent="0.2">
      <c r="G140" s="613"/>
    </row>
    <row r="141" spans="7:7" s="1" customFormat="1" x14ac:dyDescent="0.2">
      <c r="G141" s="613"/>
    </row>
    <row r="142" spans="7:7" s="1" customFormat="1" x14ac:dyDescent="0.2">
      <c r="G142" s="613"/>
    </row>
    <row r="143" spans="7:7" s="1" customFormat="1" x14ac:dyDescent="0.2">
      <c r="G143" s="613"/>
    </row>
    <row r="144" spans="7:7" s="1" customFormat="1" x14ac:dyDescent="0.2">
      <c r="G144" s="613"/>
    </row>
    <row r="145" spans="7:7" s="1" customFormat="1" x14ac:dyDescent="0.2">
      <c r="G145" s="613"/>
    </row>
    <row r="146" spans="7:7" s="1" customFormat="1" x14ac:dyDescent="0.2">
      <c r="G146" s="613"/>
    </row>
    <row r="147" spans="7:7" s="1" customFormat="1" x14ac:dyDescent="0.2">
      <c r="G147" s="613"/>
    </row>
    <row r="148" spans="7:7" s="1" customFormat="1" x14ac:dyDescent="0.2">
      <c r="G148" s="613"/>
    </row>
    <row r="149" spans="7:7" s="1" customFormat="1" x14ac:dyDescent="0.2">
      <c r="G149" s="613"/>
    </row>
    <row r="150" spans="7:7" s="1" customFormat="1" x14ac:dyDescent="0.2">
      <c r="G150" s="613"/>
    </row>
    <row r="151" spans="7:7" s="1" customFormat="1" x14ac:dyDescent="0.2">
      <c r="G151" s="613"/>
    </row>
    <row r="152" spans="7:7" s="1" customFormat="1" x14ac:dyDescent="0.2">
      <c r="G152" s="613"/>
    </row>
    <row r="153" spans="7:7" s="1" customFormat="1" x14ac:dyDescent="0.2">
      <c r="G153" s="613"/>
    </row>
    <row r="154" spans="7:7" s="1" customFormat="1" x14ac:dyDescent="0.2">
      <c r="G154" s="613"/>
    </row>
    <row r="155" spans="7:7" s="1" customFormat="1" x14ac:dyDescent="0.2">
      <c r="G155" s="613"/>
    </row>
    <row r="156" spans="7:7" s="1" customFormat="1" x14ac:dyDescent="0.2">
      <c r="G156" s="613"/>
    </row>
    <row r="157" spans="7:7" s="1" customFormat="1" x14ac:dyDescent="0.2">
      <c r="G157" s="613"/>
    </row>
    <row r="158" spans="7:7" s="1" customFormat="1" x14ac:dyDescent="0.2">
      <c r="G158" s="613"/>
    </row>
    <row r="159" spans="7:7" s="1" customFormat="1" x14ac:dyDescent="0.2">
      <c r="G159" s="613"/>
    </row>
    <row r="160" spans="7:7" s="1" customFormat="1" x14ac:dyDescent="0.2">
      <c r="G160" s="613"/>
    </row>
    <row r="161" spans="7:7" s="1" customFormat="1" x14ac:dyDescent="0.2">
      <c r="G161" s="613"/>
    </row>
    <row r="162" spans="7:7" s="1" customFormat="1" x14ac:dyDescent="0.2">
      <c r="G162" s="613"/>
    </row>
    <row r="163" spans="7:7" s="1" customFormat="1" x14ac:dyDescent="0.2">
      <c r="G163" s="613"/>
    </row>
    <row r="164" spans="7:7" s="1" customFormat="1" x14ac:dyDescent="0.2">
      <c r="G164" s="613"/>
    </row>
    <row r="165" spans="7:7" s="1" customFormat="1" x14ac:dyDescent="0.2">
      <c r="G165" s="613"/>
    </row>
    <row r="166" spans="7:7" s="1" customFormat="1" x14ac:dyDescent="0.2">
      <c r="G166" s="613"/>
    </row>
    <row r="167" spans="7:7" s="1" customFormat="1" x14ac:dyDescent="0.2">
      <c r="G167" s="613"/>
    </row>
    <row r="168" spans="7:7" s="1" customFormat="1" x14ac:dyDescent="0.2">
      <c r="G168" s="613"/>
    </row>
    <row r="169" spans="7:7" s="1" customFormat="1" x14ac:dyDescent="0.2">
      <c r="G169" s="613"/>
    </row>
    <row r="170" spans="7:7" s="1" customFormat="1" x14ac:dyDescent="0.2">
      <c r="G170" s="613"/>
    </row>
    <row r="171" spans="7:7" s="1" customFormat="1" x14ac:dyDescent="0.2">
      <c r="G171" s="613"/>
    </row>
    <row r="172" spans="7:7" s="1" customFormat="1" x14ac:dyDescent="0.2">
      <c r="G172" s="613"/>
    </row>
    <row r="173" spans="7:7" s="1" customFormat="1" x14ac:dyDescent="0.2">
      <c r="G173" s="613"/>
    </row>
    <row r="174" spans="7:7" s="1" customFormat="1" x14ac:dyDescent="0.2">
      <c r="G174" s="613"/>
    </row>
    <row r="175" spans="7:7" s="1" customFormat="1" x14ac:dyDescent="0.2">
      <c r="G175" s="613"/>
    </row>
    <row r="176" spans="7:7" s="1" customFormat="1" x14ac:dyDescent="0.2">
      <c r="G176" s="613"/>
    </row>
    <row r="177" spans="7:7" s="1" customFormat="1" x14ac:dyDescent="0.2">
      <c r="G177" s="613"/>
    </row>
    <row r="178" spans="7:7" s="1" customFormat="1" x14ac:dyDescent="0.2">
      <c r="G178" s="613"/>
    </row>
    <row r="179" spans="7:7" s="1" customFormat="1" x14ac:dyDescent="0.2">
      <c r="G179" s="613"/>
    </row>
    <row r="180" spans="7:7" s="1" customFormat="1" x14ac:dyDescent="0.2">
      <c r="G180" s="613"/>
    </row>
    <row r="181" spans="7:7" s="1" customFormat="1" x14ac:dyDescent="0.2">
      <c r="G181" s="613"/>
    </row>
    <row r="182" spans="7:7" s="1" customFormat="1" x14ac:dyDescent="0.2">
      <c r="G182" s="613"/>
    </row>
    <row r="183" spans="7:7" s="1" customFormat="1" x14ac:dyDescent="0.2">
      <c r="G183" s="613"/>
    </row>
    <row r="184" spans="7:7" s="1" customFormat="1" x14ac:dyDescent="0.2">
      <c r="G184" s="613"/>
    </row>
    <row r="185" spans="7:7" s="1" customFormat="1" x14ac:dyDescent="0.2">
      <c r="G185" s="613"/>
    </row>
    <row r="186" spans="7:7" s="1" customFormat="1" x14ac:dyDescent="0.2">
      <c r="G186" s="613"/>
    </row>
    <row r="187" spans="7:7" s="1" customFormat="1" x14ac:dyDescent="0.2">
      <c r="G187" s="613"/>
    </row>
    <row r="188" spans="7:7" s="1" customFormat="1" x14ac:dyDescent="0.2">
      <c r="G188" s="613"/>
    </row>
    <row r="189" spans="7:7" s="1" customFormat="1" x14ac:dyDescent="0.2">
      <c r="G189" s="613"/>
    </row>
    <row r="190" spans="7:7" s="1" customFormat="1" x14ac:dyDescent="0.2">
      <c r="G190" s="613"/>
    </row>
    <row r="191" spans="7:7" s="1" customFormat="1" x14ac:dyDescent="0.2">
      <c r="G191" s="613"/>
    </row>
    <row r="192" spans="7:7" s="1" customFormat="1" x14ac:dyDescent="0.2">
      <c r="G192" s="613"/>
    </row>
    <row r="193" spans="7:7" s="1" customFormat="1" x14ac:dyDescent="0.2">
      <c r="G193" s="613"/>
    </row>
    <row r="194" spans="7:7" s="1" customFormat="1" x14ac:dyDescent="0.2">
      <c r="G194" s="613"/>
    </row>
    <row r="195" spans="7:7" s="1" customFormat="1" x14ac:dyDescent="0.2">
      <c r="G195" s="613"/>
    </row>
    <row r="196" spans="7:7" s="1" customFormat="1" x14ac:dyDescent="0.2">
      <c r="G196" s="613"/>
    </row>
    <row r="197" spans="7:7" s="1" customFormat="1" x14ac:dyDescent="0.2">
      <c r="G197" s="613"/>
    </row>
    <row r="198" spans="7:7" s="1" customFormat="1" x14ac:dyDescent="0.2">
      <c r="G198" s="613"/>
    </row>
    <row r="199" spans="7:7" s="1" customFormat="1" x14ac:dyDescent="0.2">
      <c r="G199" s="613"/>
    </row>
    <row r="200" spans="7:7" s="1" customFormat="1" x14ac:dyDescent="0.2">
      <c r="G200" s="613"/>
    </row>
    <row r="201" spans="7:7" s="1" customFormat="1" x14ac:dyDescent="0.2">
      <c r="G201" s="613"/>
    </row>
    <row r="202" spans="7:7" s="1" customFormat="1" x14ac:dyDescent="0.2">
      <c r="G202" s="613"/>
    </row>
    <row r="203" spans="7:7" s="1" customFormat="1" x14ac:dyDescent="0.2">
      <c r="G203" s="613"/>
    </row>
    <row r="204" spans="7:7" s="1" customFormat="1" x14ac:dyDescent="0.2">
      <c r="G204" s="613"/>
    </row>
    <row r="205" spans="7:7" s="1" customFormat="1" x14ac:dyDescent="0.2">
      <c r="G205" s="613"/>
    </row>
    <row r="206" spans="7:7" s="1" customFormat="1" x14ac:dyDescent="0.2">
      <c r="G206" s="613"/>
    </row>
    <row r="207" spans="7:7" s="1" customFormat="1" x14ac:dyDescent="0.2">
      <c r="G207" s="613"/>
    </row>
    <row r="208" spans="7:7" s="1" customFormat="1" x14ac:dyDescent="0.2">
      <c r="G208" s="613"/>
    </row>
    <row r="209" spans="7:7" s="1" customFormat="1" x14ac:dyDescent="0.2">
      <c r="G209" s="613"/>
    </row>
    <row r="210" spans="7:7" s="1" customFormat="1" x14ac:dyDescent="0.2">
      <c r="G210" s="613"/>
    </row>
    <row r="211" spans="7:7" s="1" customFormat="1" x14ac:dyDescent="0.2">
      <c r="G211" s="613"/>
    </row>
    <row r="212" spans="7:7" s="1" customFormat="1" x14ac:dyDescent="0.2">
      <c r="G212" s="613"/>
    </row>
    <row r="213" spans="7:7" s="1" customFormat="1" x14ac:dyDescent="0.2">
      <c r="G213" s="613"/>
    </row>
    <row r="214" spans="7:7" s="1" customFormat="1" x14ac:dyDescent="0.2">
      <c r="G214" s="613"/>
    </row>
    <row r="215" spans="7:7" s="1" customFormat="1" x14ac:dyDescent="0.2">
      <c r="G215" s="613"/>
    </row>
    <row r="216" spans="7:7" s="1" customFormat="1" x14ac:dyDescent="0.2">
      <c r="G216" s="613"/>
    </row>
    <row r="217" spans="7:7" s="1" customFormat="1" x14ac:dyDescent="0.2">
      <c r="G217" s="613"/>
    </row>
    <row r="218" spans="7:7" s="1" customFormat="1" x14ac:dyDescent="0.2">
      <c r="G218" s="613"/>
    </row>
    <row r="219" spans="7:7" s="1" customFormat="1" x14ac:dyDescent="0.2">
      <c r="G219" s="613"/>
    </row>
    <row r="220" spans="7:7" s="1" customFormat="1" x14ac:dyDescent="0.2">
      <c r="G220" s="613"/>
    </row>
    <row r="221" spans="7:7" s="1" customFormat="1" x14ac:dyDescent="0.2">
      <c r="G221" s="613"/>
    </row>
    <row r="222" spans="7:7" s="1" customFormat="1" x14ac:dyDescent="0.2">
      <c r="G222" s="613"/>
    </row>
    <row r="223" spans="7:7" s="1" customFormat="1" x14ac:dyDescent="0.2">
      <c r="G223" s="613"/>
    </row>
    <row r="224" spans="7:7" s="1" customFormat="1" x14ac:dyDescent="0.2">
      <c r="G224" s="613"/>
    </row>
    <row r="225" spans="7:7" s="1" customFormat="1" x14ac:dyDescent="0.2">
      <c r="G225" s="613"/>
    </row>
    <row r="226" spans="7:7" s="1" customFormat="1" x14ac:dyDescent="0.2">
      <c r="G226" s="613"/>
    </row>
    <row r="227" spans="7:7" s="1" customFormat="1" x14ac:dyDescent="0.2">
      <c r="G227" s="613"/>
    </row>
    <row r="228" spans="7:7" s="1" customFormat="1" x14ac:dyDescent="0.2">
      <c r="G228" s="613"/>
    </row>
    <row r="229" spans="7:7" s="1" customFormat="1" x14ac:dyDescent="0.2">
      <c r="G229" s="613"/>
    </row>
    <row r="230" spans="7:7" s="1" customFormat="1" x14ac:dyDescent="0.2">
      <c r="G230" s="613"/>
    </row>
    <row r="231" spans="7:7" s="1" customFormat="1" x14ac:dyDescent="0.2">
      <c r="G231" s="613"/>
    </row>
    <row r="232" spans="7:7" s="1" customFormat="1" x14ac:dyDescent="0.2">
      <c r="G232" s="613"/>
    </row>
    <row r="233" spans="7:7" s="1" customFormat="1" x14ac:dyDescent="0.2">
      <c r="G233" s="613"/>
    </row>
    <row r="234" spans="7:7" s="1" customFormat="1" x14ac:dyDescent="0.2">
      <c r="G234" s="613"/>
    </row>
    <row r="235" spans="7:7" s="1" customFormat="1" x14ac:dyDescent="0.2">
      <c r="G235" s="613"/>
    </row>
    <row r="236" spans="7:7" s="1" customFormat="1" x14ac:dyDescent="0.2">
      <c r="G236" s="613"/>
    </row>
    <row r="237" spans="7:7" s="1" customFormat="1" x14ac:dyDescent="0.2">
      <c r="G237" s="613"/>
    </row>
    <row r="238" spans="7:7" s="1" customFormat="1" x14ac:dyDescent="0.2">
      <c r="G238" s="613"/>
    </row>
    <row r="239" spans="7:7" s="1" customFormat="1" x14ac:dyDescent="0.2">
      <c r="G239" s="613"/>
    </row>
    <row r="240" spans="7:7" s="1" customFormat="1" x14ac:dyDescent="0.2">
      <c r="G240" s="613"/>
    </row>
    <row r="241" spans="7:7" s="1" customFormat="1" x14ac:dyDescent="0.2">
      <c r="G241" s="613"/>
    </row>
    <row r="242" spans="7:7" s="1" customFormat="1" x14ac:dyDescent="0.2">
      <c r="G242" s="613"/>
    </row>
    <row r="243" spans="7:7" s="1" customFormat="1" x14ac:dyDescent="0.2">
      <c r="G243" s="613"/>
    </row>
    <row r="244" spans="7:7" s="1" customFormat="1" x14ac:dyDescent="0.2">
      <c r="G244" s="613"/>
    </row>
    <row r="245" spans="7:7" s="1" customFormat="1" x14ac:dyDescent="0.2">
      <c r="G245" s="613"/>
    </row>
    <row r="246" spans="7:7" s="1" customFormat="1" x14ac:dyDescent="0.2">
      <c r="G246" s="613"/>
    </row>
    <row r="247" spans="7:7" s="1" customFormat="1" x14ac:dyDescent="0.2">
      <c r="G247" s="613"/>
    </row>
    <row r="248" spans="7:7" s="1" customFormat="1" x14ac:dyDescent="0.2">
      <c r="G248" s="613"/>
    </row>
    <row r="249" spans="7:7" s="1" customFormat="1" x14ac:dyDescent="0.2">
      <c r="G249" s="613"/>
    </row>
    <row r="250" spans="7:7" s="1" customFormat="1" x14ac:dyDescent="0.2">
      <c r="G250" s="613"/>
    </row>
    <row r="251" spans="7:7" s="1" customFormat="1" x14ac:dyDescent="0.2">
      <c r="G251" s="613"/>
    </row>
    <row r="252" spans="7:7" s="1" customFormat="1" x14ac:dyDescent="0.2">
      <c r="G252" s="613"/>
    </row>
    <row r="253" spans="7:7" s="1" customFormat="1" x14ac:dyDescent="0.2">
      <c r="G253" s="613"/>
    </row>
    <row r="254" spans="7:7" s="1" customFormat="1" x14ac:dyDescent="0.2">
      <c r="G254" s="613"/>
    </row>
    <row r="255" spans="7:7" s="1" customFormat="1" x14ac:dyDescent="0.2">
      <c r="G255" s="613"/>
    </row>
    <row r="256" spans="7:7" s="1" customFormat="1" x14ac:dyDescent="0.2">
      <c r="G256" s="613"/>
    </row>
    <row r="257" spans="7:7" s="1" customFormat="1" x14ac:dyDescent="0.2">
      <c r="G257" s="613"/>
    </row>
    <row r="258" spans="7:7" s="1" customFormat="1" x14ac:dyDescent="0.2">
      <c r="G258" s="613"/>
    </row>
    <row r="259" spans="7:7" s="1" customFormat="1" x14ac:dyDescent="0.2">
      <c r="G259" s="613"/>
    </row>
    <row r="260" spans="7:7" s="1" customFormat="1" x14ac:dyDescent="0.2">
      <c r="G260" s="613"/>
    </row>
    <row r="261" spans="7:7" s="1" customFormat="1" x14ac:dyDescent="0.2">
      <c r="G261" s="613"/>
    </row>
    <row r="262" spans="7:7" s="1" customFormat="1" x14ac:dyDescent="0.2">
      <c r="G262" s="613"/>
    </row>
    <row r="263" spans="7:7" s="1" customFormat="1" x14ac:dyDescent="0.2">
      <c r="G263" s="613"/>
    </row>
    <row r="264" spans="7:7" s="1" customFormat="1" x14ac:dyDescent="0.2">
      <c r="G264" s="613"/>
    </row>
    <row r="265" spans="7:7" s="1" customFormat="1" x14ac:dyDescent="0.2">
      <c r="G265" s="613"/>
    </row>
    <row r="266" spans="7:7" s="1" customFormat="1" x14ac:dyDescent="0.2">
      <c r="G266" s="613"/>
    </row>
    <row r="267" spans="7:7" s="1" customFormat="1" x14ac:dyDescent="0.2">
      <c r="G267" s="613"/>
    </row>
    <row r="268" spans="7:7" s="1" customFormat="1" x14ac:dyDescent="0.2">
      <c r="G268" s="613"/>
    </row>
    <row r="269" spans="7:7" s="1" customFormat="1" x14ac:dyDescent="0.2">
      <c r="G269" s="613"/>
    </row>
    <row r="270" spans="7:7" s="1" customFormat="1" x14ac:dyDescent="0.2">
      <c r="G270" s="613"/>
    </row>
    <row r="271" spans="7:7" s="1" customFormat="1" x14ac:dyDescent="0.2">
      <c r="G271" s="613"/>
    </row>
    <row r="272" spans="7:7" s="1" customFormat="1" x14ac:dyDescent="0.2">
      <c r="G272" s="613"/>
    </row>
    <row r="273" spans="7:7" s="1" customFormat="1" x14ac:dyDescent="0.2">
      <c r="G273" s="613"/>
    </row>
    <row r="274" spans="7:7" s="1" customFormat="1" x14ac:dyDescent="0.2">
      <c r="G274" s="613"/>
    </row>
    <row r="275" spans="7:7" s="1" customFormat="1" x14ac:dyDescent="0.2">
      <c r="G275" s="613"/>
    </row>
    <row r="276" spans="7:7" s="1" customFormat="1" x14ac:dyDescent="0.2">
      <c r="G276" s="613"/>
    </row>
    <row r="277" spans="7:7" s="1" customFormat="1" x14ac:dyDescent="0.2">
      <c r="G277" s="613"/>
    </row>
    <row r="278" spans="7:7" s="1" customFormat="1" x14ac:dyDescent="0.2">
      <c r="G278" s="613"/>
    </row>
    <row r="279" spans="7:7" s="1" customFormat="1" x14ac:dyDescent="0.2">
      <c r="G279" s="613"/>
    </row>
    <row r="280" spans="7:7" s="1" customFormat="1" x14ac:dyDescent="0.2">
      <c r="G280" s="613"/>
    </row>
    <row r="281" spans="7:7" s="1" customFormat="1" x14ac:dyDescent="0.2">
      <c r="G281" s="613"/>
    </row>
    <row r="282" spans="7:7" s="1" customFormat="1" x14ac:dyDescent="0.2">
      <c r="G282" s="613"/>
    </row>
    <row r="283" spans="7:7" s="1" customFormat="1" x14ac:dyDescent="0.2">
      <c r="G283" s="613"/>
    </row>
    <row r="284" spans="7:7" s="1" customFormat="1" x14ac:dyDescent="0.2">
      <c r="G284" s="613"/>
    </row>
    <row r="285" spans="7:7" s="1" customFormat="1" x14ac:dyDescent="0.2">
      <c r="G285" s="613"/>
    </row>
    <row r="286" spans="7:7" s="1" customFormat="1" x14ac:dyDescent="0.2">
      <c r="G286" s="613"/>
    </row>
    <row r="287" spans="7:7" s="1" customFormat="1" x14ac:dyDescent="0.2">
      <c r="G287" s="613"/>
    </row>
    <row r="288" spans="7:7" s="1" customFormat="1" x14ac:dyDescent="0.2">
      <c r="G288" s="613"/>
    </row>
    <row r="289" spans="7:7" s="1" customFormat="1" x14ac:dyDescent="0.2">
      <c r="G289" s="613"/>
    </row>
    <row r="290" spans="7:7" s="1" customFormat="1" x14ac:dyDescent="0.2">
      <c r="G290" s="613"/>
    </row>
    <row r="291" spans="7:7" s="1" customFormat="1" x14ac:dyDescent="0.2">
      <c r="G291" s="613"/>
    </row>
    <row r="292" spans="7:7" s="1" customFormat="1" x14ac:dyDescent="0.2">
      <c r="G292" s="613"/>
    </row>
    <row r="293" spans="7:7" s="1" customFormat="1" x14ac:dyDescent="0.2">
      <c r="G293" s="613"/>
    </row>
    <row r="294" spans="7:7" s="1" customFormat="1" x14ac:dyDescent="0.2">
      <c r="G294" s="613"/>
    </row>
    <row r="295" spans="7:7" s="1" customFormat="1" x14ac:dyDescent="0.2">
      <c r="G295" s="613"/>
    </row>
    <row r="296" spans="7:7" s="1" customFormat="1" x14ac:dyDescent="0.2">
      <c r="G296" s="613"/>
    </row>
    <row r="297" spans="7:7" s="1" customFormat="1" x14ac:dyDescent="0.2">
      <c r="G297" s="613"/>
    </row>
    <row r="298" spans="7:7" s="1" customFormat="1" x14ac:dyDescent="0.2">
      <c r="G298" s="613"/>
    </row>
    <row r="299" spans="7:7" s="1" customFormat="1" x14ac:dyDescent="0.2">
      <c r="G299" s="613"/>
    </row>
    <row r="300" spans="7:7" s="1" customFormat="1" x14ac:dyDescent="0.2">
      <c r="G300" s="613"/>
    </row>
    <row r="301" spans="7:7" s="1" customFormat="1" x14ac:dyDescent="0.2">
      <c r="G301" s="613"/>
    </row>
    <row r="302" spans="7:7" s="1" customFormat="1" x14ac:dyDescent="0.2">
      <c r="G302" s="613"/>
    </row>
    <row r="303" spans="7:7" s="1" customFormat="1" x14ac:dyDescent="0.2">
      <c r="G303" s="613"/>
    </row>
    <row r="304" spans="7:7" s="1" customFormat="1" x14ac:dyDescent="0.2">
      <c r="G304" s="613"/>
    </row>
    <row r="305" spans="7:7" s="1" customFormat="1" x14ac:dyDescent="0.2">
      <c r="G305" s="613"/>
    </row>
    <row r="306" spans="7:7" s="1" customFormat="1" x14ac:dyDescent="0.2">
      <c r="G306" s="613"/>
    </row>
    <row r="307" spans="7:7" s="1" customFormat="1" x14ac:dyDescent="0.2">
      <c r="G307" s="613"/>
    </row>
    <row r="308" spans="7:7" s="1" customFormat="1" x14ac:dyDescent="0.2">
      <c r="G308" s="613"/>
    </row>
    <row r="309" spans="7:7" s="1" customFormat="1" x14ac:dyDescent="0.2">
      <c r="G309" s="613"/>
    </row>
    <row r="310" spans="7:7" s="1" customFormat="1" x14ac:dyDescent="0.2">
      <c r="G310" s="613"/>
    </row>
    <row r="311" spans="7:7" s="1" customFormat="1" x14ac:dyDescent="0.2">
      <c r="G311" s="613"/>
    </row>
    <row r="312" spans="7:7" s="1" customFormat="1" x14ac:dyDescent="0.2">
      <c r="G312" s="613"/>
    </row>
    <row r="313" spans="7:7" s="1" customFormat="1" x14ac:dyDescent="0.2">
      <c r="G313" s="613"/>
    </row>
    <row r="314" spans="7:7" s="1" customFormat="1" x14ac:dyDescent="0.2">
      <c r="G314" s="613"/>
    </row>
    <row r="315" spans="7:7" s="1" customFormat="1" x14ac:dyDescent="0.2">
      <c r="G315" s="613"/>
    </row>
    <row r="316" spans="7:7" s="1" customFormat="1" x14ac:dyDescent="0.2">
      <c r="G316" s="613"/>
    </row>
    <row r="317" spans="7:7" s="1" customFormat="1" x14ac:dyDescent="0.2">
      <c r="G317" s="613"/>
    </row>
    <row r="318" spans="7:7" s="1" customFormat="1" x14ac:dyDescent="0.2">
      <c r="G318" s="613"/>
    </row>
    <row r="319" spans="7:7" s="1" customFormat="1" x14ac:dyDescent="0.2">
      <c r="G319" s="613"/>
    </row>
    <row r="320" spans="7:7" s="1" customFormat="1" x14ac:dyDescent="0.2">
      <c r="G320" s="613"/>
    </row>
    <row r="321" spans="7:7" s="1" customFormat="1" x14ac:dyDescent="0.2">
      <c r="G321" s="613"/>
    </row>
    <row r="322" spans="7:7" s="1" customFormat="1" x14ac:dyDescent="0.2">
      <c r="G322" s="613"/>
    </row>
    <row r="323" spans="7:7" s="1" customFormat="1" x14ac:dyDescent="0.2">
      <c r="G323" s="613"/>
    </row>
    <row r="324" spans="7:7" s="1" customFormat="1" x14ac:dyDescent="0.2">
      <c r="G324" s="613"/>
    </row>
    <row r="325" spans="7:7" s="1" customFormat="1" x14ac:dyDescent="0.2">
      <c r="G325" s="613"/>
    </row>
    <row r="326" spans="7:7" s="1" customFormat="1" x14ac:dyDescent="0.2">
      <c r="G326" s="613"/>
    </row>
    <row r="327" spans="7:7" s="1" customFormat="1" x14ac:dyDescent="0.2">
      <c r="G327" s="613"/>
    </row>
    <row r="328" spans="7:7" s="1" customFormat="1" x14ac:dyDescent="0.2">
      <c r="G328" s="613"/>
    </row>
    <row r="329" spans="7:7" s="1" customFormat="1" x14ac:dyDescent="0.2">
      <c r="G329" s="613"/>
    </row>
    <row r="330" spans="7:7" s="1" customFormat="1" x14ac:dyDescent="0.2">
      <c r="G330" s="613"/>
    </row>
    <row r="331" spans="7:7" s="1" customFormat="1" x14ac:dyDescent="0.2">
      <c r="G331" s="613"/>
    </row>
    <row r="332" spans="7:7" s="1" customFormat="1" x14ac:dyDescent="0.2">
      <c r="G332" s="613"/>
    </row>
  </sheetData>
  <mergeCells count="6">
    <mergeCell ref="A1:G2"/>
    <mergeCell ref="C3:D3"/>
    <mergeCell ref="E3:F3"/>
    <mergeCell ref="A3:A4"/>
    <mergeCell ref="B3:B4"/>
    <mergeCell ref="G3:I3"/>
  </mergeCells>
  <conditionalFormatting sqref="C43:C44">
    <cfRule type="cellIs" dxfId="47" priority="20" operator="between">
      <formula>0.049</formula>
      <formula>0</formula>
    </cfRule>
  </conditionalFormatting>
  <conditionalFormatting sqref="D10 F10:H10">
    <cfRule type="cellIs" dxfId="46" priority="1" operator="between">
      <formula>0.049</formula>
      <formula>0</formula>
    </cfRule>
  </conditionalFormatting>
  <conditionalFormatting sqref="D30 F30:H30">
    <cfRule type="cellIs" dxfId="45" priority="15" operator="between">
      <formula>0.049</formula>
      <formula>0</formula>
    </cfRule>
  </conditionalFormatting>
  <conditionalFormatting sqref="D32 F32:H32">
    <cfRule type="cellIs" dxfId="44" priority="3" operator="between">
      <formula>0.049</formula>
      <formula>0</formula>
    </cfRule>
  </conditionalFormatting>
  <conditionalFormatting sqref="D35:D43 F35:F43 H35:H43">
    <cfRule type="cellIs" dxfId="43" priority="23" operator="between">
      <formula>0.049</formula>
      <formula>0</formula>
    </cfRule>
  </conditionalFormatting>
  <conditionalFormatting sqref="D43:G49">
    <cfRule type="cellIs" dxfId="42" priority="61" operator="between">
      <formula>0.00000001</formula>
      <formula>1</formula>
    </cfRule>
  </conditionalFormatting>
  <conditionalFormatting sqref="F24:F25 H24:H25 D24:D27 F26:H27 D23:H24">
    <cfRule type="cellIs" dxfId="41" priority="41" operator="between">
      <formula>0.049</formula>
      <formula>0</formula>
    </cfRule>
  </conditionalFormatting>
  <conditionalFormatting sqref="D30:H33">
    <cfRule type="cellIs" dxfId="40" priority="4" operator="between">
      <formula>0.049</formula>
      <formula>0</formula>
    </cfRule>
  </conditionalFormatting>
  <conditionalFormatting sqref="D34:H34">
    <cfRule type="cellIs" dxfId="39" priority="14" operator="between">
      <formula>0.00000001</formula>
      <formula>1</formula>
    </cfRule>
  </conditionalFormatting>
  <conditionalFormatting sqref="D43:H47">
    <cfRule type="cellIs" dxfId="38" priority="26" operator="between">
      <formula>0.049</formula>
      <formula>0</formula>
    </cfRule>
  </conditionalFormatting>
  <conditionalFormatting sqref="E24">
    <cfRule type="cellIs" dxfId="37" priority="12" operator="between">
      <formula>0.00000001</formula>
      <formula>1</formula>
    </cfRule>
  </conditionalFormatting>
  <conditionalFormatting sqref="E43:G44">
    <cfRule type="cellIs" dxfId="36" priority="2" operator="between">
      <formula>0.049</formula>
      <formula>0</formula>
    </cfRule>
  </conditionalFormatting>
  <conditionalFormatting sqref="F43:F48">
    <cfRule type="cellIs" dxfId="35" priority="44" operator="between">
      <formula>0.00000001</formula>
      <formula>1</formula>
    </cfRule>
  </conditionalFormatting>
  <conditionalFormatting sqref="F43:H45">
    <cfRule type="cellIs" dxfId="34" priority="13" operator="between">
      <formula>0.049</formula>
      <formula>0</formula>
    </cfRule>
  </conditionalFormatting>
  <conditionalFormatting sqref="G24">
    <cfRule type="cellIs" dxfId="33" priority="11" operator="between">
      <formula>0.00000001</formula>
      <formula>1</formula>
    </cfRule>
  </conditionalFormatting>
  <conditionalFormatting sqref="H43:H44">
    <cfRule type="cellIs" dxfId="32" priority="21" operator="between">
      <formula>0.000001</formula>
      <formula>0.0999999999</formula>
    </cfRule>
  </conditionalFormatting>
  <conditionalFormatting sqref="H43:H48">
    <cfRule type="cellIs" dxfId="31" priority="42" operator="between">
      <formula>0.00000001</formula>
      <formula>1</formula>
    </cfRule>
  </conditionalFormatting>
  <conditionalFormatting sqref="I7">
    <cfRule type="cellIs" dxfId="30" priority="7" operator="between">
      <formula>-0.5</formula>
      <formula>0.5</formula>
    </cfRule>
    <cfRule type="cellIs" dxfId="29" priority="8" operator="between">
      <formula>0</formula>
      <formula>0.49</formula>
    </cfRule>
  </conditionalFormatting>
  <conditionalFormatting sqref="I22">
    <cfRule type="cellIs" dxfId="28" priority="9" operator="between">
      <formula>-0.5</formula>
      <formula>0.5</formula>
    </cfRule>
    <cfRule type="cellIs" dxfId="27" priority="10" operator="between">
      <formula>0</formula>
      <formula>0.49</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8"/>
  <sheetViews>
    <sheetView workbookViewId="0">
      <selection sqref="A1:F2"/>
    </sheetView>
  </sheetViews>
  <sheetFormatPr baseColWidth="10" defaultRowHeight="14.25" x14ac:dyDescent="0.2"/>
  <cols>
    <col min="1" max="1" width="25.125" customWidth="1"/>
    <col min="8" max="8" width="11.875" customWidth="1"/>
    <col min="10" max="31" width="11" style="1"/>
  </cols>
  <sheetData>
    <row r="1" spans="1:12" x14ac:dyDescent="0.2">
      <c r="A1" s="817" t="s">
        <v>338</v>
      </c>
      <c r="B1" s="817"/>
      <c r="C1" s="817"/>
      <c r="D1" s="817"/>
      <c r="E1" s="817"/>
      <c r="F1" s="817"/>
      <c r="G1" s="1"/>
      <c r="H1" s="1"/>
      <c r="I1" s="1"/>
    </row>
    <row r="2" spans="1:12" x14ac:dyDescent="0.2">
      <c r="A2" s="818"/>
      <c r="B2" s="818"/>
      <c r="C2" s="818"/>
      <c r="D2" s="818"/>
      <c r="E2" s="818"/>
      <c r="F2" s="818"/>
      <c r="G2" s="10"/>
      <c r="H2" s="55" t="s">
        <v>463</v>
      </c>
      <c r="I2" s="1"/>
    </row>
    <row r="3" spans="1:12" x14ac:dyDescent="0.2">
      <c r="A3" s="11"/>
      <c r="B3" s="778">
        <f>INDICE!A3</f>
        <v>45930</v>
      </c>
      <c r="C3" s="779">
        <v>41671</v>
      </c>
      <c r="D3" s="779" t="s">
        <v>115</v>
      </c>
      <c r="E3" s="779"/>
      <c r="F3" s="779" t="s">
        <v>116</v>
      </c>
      <c r="G3" s="779"/>
      <c r="H3" s="779"/>
      <c r="I3" s="1"/>
    </row>
    <row r="4" spans="1:12" x14ac:dyDescent="0.2">
      <c r="A4" s="253"/>
      <c r="B4" s="82" t="s">
        <v>54</v>
      </c>
      <c r="C4" s="82" t="s">
        <v>417</v>
      </c>
      <c r="D4" s="82" t="s">
        <v>54</v>
      </c>
      <c r="E4" s="82" t="s">
        <v>417</v>
      </c>
      <c r="F4" s="82" t="s">
        <v>54</v>
      </c>
      <c r="G4" s="83" t="s">
        <v>417</v>
      </c>
      <c r="H4" s="83" t="s">
        <v>106</v>
      </c>
      <c r="I4" s="55"/>
    </row>
    <row r="5" spans="1:12" ht="14.1" customHeight="1" x14ac:dyDescent="0.2">
      <c r="A5" s="482" t="s">
        <v>326</v>
      </c>
      <c r="B5" s="226">
        <v>1954.46469</v>
      </c>
      <c r="C5" s="663">
        <v>18.861338163478315</v>
      </c>
      <c r="D5" s="226">
        <v>22991.916130000001</v>
      </c>
      <c r="E5" s="227">
        <v>25.798881373138261</v>
      </c>
      <c r="F5" s="226">
        <v>27182.163580000004</v>
      </c>
      <c r="G5" s="227">
        <v>-8.7984032135885961</v>
      </c>
      <c r="H5" s="227">
        <v>68.534005284998941</v>
      </c>
      <c r="I5" s="1"/>
    </row>
    <row r="6" spans="1:12" x14ac:dyDescent="0.2">
      <c r="A6" s="3" t="s">
        <v>328</v>
      </c>
      <c r="B6" s="707">
        <v>912</v>
      </c>
      <c r="C6" s="437">
        <v>1.3333333333333335</v>
      </c>
      <c r="D6" s="429">
        <v>7643</v>
      </c>
      <c r="E6" s="437">
        <v>6.3004172461752441</v>
      </c>
      <c r="F6" s="429">
        <v>10156</v>
      </c>
      <c r="G6" s="437">
        <v>7.9851143009037742</v>
      </c>
      <c r="H6" s="712">
        <v>25.606179420779174</v>
      </c>
      <c r="I6" s="1"/>
    </row>
    <row r="7" spans="1:12" x14ac:dyDescent="0.2">
      <c r="A7" s="3" t="s">
        <v>515</v>
      </c>
      <c r="B7" s="708">
        <v>280.63115000000005</v>
      </c>
      <c r="C7" s="437">
        <v>14.844819964509284</v>
      </c>
      <c r="D7" s="431">
        <v>3756.8796499999999</v>
      </c>
      <c r="E7" s="437">
        <v>18.102840753525282</v>
      </c>
      <c r="F7" s="431">
        <v>4631.3732900000005</v>
      </c>
      <c r="G7" s="437">
        <v>-2.4251164280447703</v>
      </c>
      <c r="H7" s="713">
        <v>11.67701609180232</v>
      </c>
      <c r="I7" s="166"/>
      <c r="J7" s="166"/>
    </row>
    <row r="8" spans="1:12" x14ac:dyDescent="0.2">
      <c r="A8" s="3" t="s">
        <v>516</v>
      </c>
      <c r="B8" s="708">
        <v>761.83354000000008</v>
      </c>
      <c r="C8" s="437">
        <v>52.376920301198595</v>
      </c>
      <c r="D8" s="431">
        <v>11592.036480000001</v>
      </c>
      <c r="E8" s="437">
        <v>46.628816228245455</v>
      </c>
      <c r="F8" s="431">
        <v>12394.790289999999</v>
      </c>
      <c r="G8" s="437">
        <v>-20.815246846935196</v>
      </c>
      <c r="H8" s="713">
        <v>31.250809772417444</v>
      </c>
      <c r="I8" s="166"/>
      <c r="J8" s="166"/>
    </row>
    <row r="9" spans="1:12" x14ac:dyDescent="0.2">
      <c r="A9" s="482" t="s">
        <v>644</v>
      </c>
      <c r="B9" s="411">
        <v>1241.6561000000002</v>
      </c>
      <c r="C9" s="413">
        <v>53.623822989206872</v>
      </c>
      <c r="D9" s="411">
        <v>9708.1228699999992</v>
      </c>
      <c r="E9" s="413">
        <v>-12.900245201009151</v>
      </c>
      <c r="F9" s="411">
        <v>12480.137589999998</v>
      </c>
      <c r="G9" s="413">
        <v>-31.423078959734919</v>
      </c>
      <c r="H9" s="413">
        <v>31.465994715001045</v>
      </c>
      <c r="I9" s="166"/>
      <c r="J9" s="166"/>
    </row>
    <row r="10" spans="1:12" x14ac:dyDescent="0.2">
      <c r="A10" s="3" t="s">
        <v>330</v>
      </c>
      <c r="B10" s="707">
        <v>356.63977</v>
      </c>
      <c r="C10" s="437">
        <v>-15.886489612455911</v>
      </c>
      <c r="D10" s="429">
        <v>3456.8793500000002</v>
      </c>
      <c r="E10" s="437">
        <v>26.05473471562626</v>
      </c>
      <c r="F10" s="429">
        <v>4145.1936500000002</v>
      </c>
      <c r="G10" s="437">
        <v>20.95344144406516</v>
      </c>
      <c r="H10" s="713">
        <v>10.451218229201903</v>
      </c>
      <c r="I10" s="166"/>
      <c r="J10" s="166"/>
    </row>
    <row r="11" spans="1:12" x14ac:dyDescent="0.2">
      <c r="A11" s="3" t="s">
        <v>331</v>
      </c>
      <c r="B11" s="708">
        <v>52.153300000000002</v>
      </c>
      <c r="C11" s="438">
        <v>-16.391274975624341</v>
      </c>
      <c r="D11" s="431">
        <v>498.79616000000004</v>
      </c>
      <c r="E11" s="437">
        <v>-6.0117375435575164</v>
      </c>
      <c r="F11" s="431">
        <v>665.99514000000011</v>
      </c>
      <c r="G11" s="438">
        <v>-51.666066515946419</v>
      </c>
      <c r="H11" s="702">
        <v>1.6791641441716176</v>
      </c>
      <c r="I11" s="1"/>
      <c r="J11" s="437"/>
      <c r="L11" s="437"/>
    </row>
    <row r="12" spans="1:12" x14ac:dyDescent="0.2">
      <c r="A12" s="3" t="s">
        <v>332</v>
      </c>
      <c r="B12" s="707">
        <v>381.79366000000005</v>
      </c>
      <c r="C12" s="437">
        <v>11980.242874500078</v>
      </c>
      <c r="D12" s="429">
        <v>1803.8910300000002</v>
      </c>
      <c r="E12" s="437">
        <v>59.13252555406806</v>
      </c>
      <c r="F12" s="429">
        <v>1977.2147500000001</v>
      </c>
      <c r="G12" s="437">
        <v>-28.960486394133984</v>
      </c>
      <c r="H12" s="713">
        <v>4.9851236354776534</v>
      </c>
      <c r="I12" s="166"/>
      <c r="J12" s="166"/>
    </row>
    <row r="13" spans="1:12" x14ac:dyDescent="0.2">
      <c r="A13" s="3" t="s">
        <v>333</v>
      </c>
      <c r="B13" s="711">
        <v>127.17412</v>
      </c>
      <c r="C13" s="430">
        <v>-54.948017250910596</v>
      </c>
      <c r="D13" s="429">
        <v>2127.04979</v>
      </c>
      <c r="E13" s="397">
        <v>-0.34238733644985042</v>
      </c>
      <c r="F13" s="429">
        <v>3722.2118700000001</v>
      </c>
      <c r="G13" s="437">
        <v>59.676151526513401</v>
      </c>
      <c r="H13" s="702">
        <v>9.384760238811932</v>
      </c>
      <c r="I13" s="166"/>
      <c r="J13" s="166"/>
    </row>
    <row r="14" spans="1:12" x14ac:dyDescent="0.2">
      <c r="A14" s="3" t="s">
        <v>334</v>
      </c>
      <c r="B14" s="707">
        <v>118.04953999999999</v>
      </c>
      <c r="C14" s="430">
        <v>288.11658337716989</v>
      </c>
      <c r="D14" s="429">
        <v>565.41723000000002</v>
      </c>
      <c r="E14" s="438">
        <v>-55.224866790514895</v>
      </c>
      <c r="F14" s="429">
        <v>703.11774000000003</v>
      </c>
      <c r="G14" s="438">
        <v>-49.509362373193412</v>
      </c>
      <c r="H14" s="713">
        <v>1.7727608314664005</v>
      </c>
      <c r="I14" s="1"/>
      <c r="J14" s="166"/>
    </row>
    <row r="15" spans="1:12" x14ac:dyDescent="0.2">
      <c r="A15" s="3" t="s">
        <v>642</v>
      </c>
      <c r="B15" s="764">
        <v>0.31254000000000004</v>
      </c>
      <c r="C15" s="430">
        <v>-89.514086231828145</v>
      </c>
      <c r="D15" s="429">
        <v>10.669440000000002</v>
      </c>
      <c r="E15" s="438">
        <v>-99.073160401120759</v>
      </c>
      <c r="F15" s="429">
        <v>12.686100000000001</v>
      </c>
      <c r="G15" s="438">
        <v>-98.900807334446043</v>
      </c>
      <c r="H15" s="702">
        <v>3.1985284831621379E-2</v>
      </c>
      <c r="I15" s="1"/>
      <c r="J15" s="166"/>
    </row>
    <row r="16" spans="1:12" x14ac:dyDescent="0.2">
      <c r="A16" s="3" t="s">
        <v>335</v>
      </c>
      <c r="B16" s="707">
        <v>205.53316999999998</v>
      </c>
      <c r="C16" s="495">
        <v>6686.9464000316993</v>
      </c>
      <c r="D16" s="429">
        <v>1245.4198700000002</v>
      </c>
      <c r="E16" s="495">
        <v>-43.158134763814651</v>
      </c>
      <c r="F16" s="429">
        <v>1253.7183400000001</v>
      </c>
      <c r="G16" s="437">
        <v>-78.130327106054409</v>
      </c>
      <c r="H16" s="733">
        <v>3.1609823510399204</v>
      </c>
      <c r="I16" s="166"/>
      <c r="J16" s="166"/>
    </row>
    <row r="17" spans="1:12" x14ac:dyDescent="0.2">
      <c r="A17" s="482" t="s">
        <v>643</v>
      </c>
      <c r="B17" s="411">
        <v>0</v>
      </c>
      <c r="C17" s="656" t="s">
        <v>142</v>
      </c>
      <c r="D17" s="411">
        <v>0</v>
      </c>
      <c r="E17" s="646" t="s">
        <v>142</v>
      </c>
      <c r="F17" s="411">
        <v>0</v>
      </c>
      <c r="G17" s="413">
        <v>-100</v>
      </c>
      <c r="H17" s="725">
        <v>0</v>
      </c>
      <c r="I17" s="10"/>
      <c r="J17" s="166"/>
      <c r="L17" s="166"/>
    </row>
    <row r="18" spans="1:12" x14ac:dyDescent="0.2">
      <c r="A18" s="633" t="s">
        <v>114</v>
      </c>
      <c r="B18" s="61">
        <v>3196.1207899999999</v>
      </c>
      <c r="C18" s="62">
        <v>30.317326068142432</v>
      </c>
      <c r="D18" s="61">
        <v>32700.039000000001</v>
      </c>
      <c r="E18" s="62">
        <v>11.1387836911519</v>
      </c>
      <c r="F18" s="61">
        <v>39662.301170000006</v>
      </c>
      <c r="G18" s="62">
        <v>-17.411092618411995</v>
      </c>
      <c r="H18" s="62">
        <v>100</v>
      </c>
      <c r="I18" s="1"/>
    </row>
    <row r="19" spans="1:12" x14ac:dyDescent="0.2">
      <c r="A19" s="133" t="s">
        <v>569</v>
      </c>
      <c r="B19" s="1"/>
      <c r="C19" s="1"/>
      <c r="D19" s="1"/>
      <c r="E19" s="1"/>
      <c r="F19" s="1"/>
      <c r="G19" s="1"/>
      <c r="H19" s="720" t="s">
        <v>220</v>
      </c>
      <c r="I19" s="1"/>
    </row>
    <row r="20" spans="1:12" x14ac:dyDescent="0.2">
      <c r="A20" s="133" t="s">
        <v>587</v>
      </c>
      <c r="B20" s="1"/>
      <c r="C20" s="1"/>
      <c r="D20" s="1"/>
      <c r="E20" s="1"/>
      <c r="F20" s="1"/>
      <c r="G20" s="1"/>
      <c r="H20" s="1"/>
      <c r="I20" s="1"/>
    </row>
    <row r="21" spans="1:12" ht="14.25" customHeight="1" x14ac:dyDescent="0.2">
      <c r="A21" s="133" t="s">
        <v>666</v>
      </c>
      <c r="B21" s="581"/>
      <c r="C21" s="581"/>
      <c r="D21" s="581"/>
      <c r="E21" s="581"/>
      <c r="F21" s="581"/>
      <c r="G21" s="581"/>
      <c r="H21" s="581"/>
      <c r="I21" s="1"/>
    </row>
    <row r="22" spans="1:12" x14ac:dyDescent="0.2">
      <c r="A22" s="428" t="s">
        <v>527</v>
      </c>
      <c r="B22" s="581"/>
      <c r="C22" s="581"/>
      <c r="D22" s="581"/>
      <c r="E22" s="581"/>
      <c r="F22" s="581"/>
      <c r="G22" s="581"/>
      <c r="H22" s="581"/>
      <c r="I22" s="1"/>
    </row>
    <row r="23" spans="1:12" s="1" customFormat="1" x14ac:dyDescent="0.2">
      <c r="A23" s="581"/>
      <c r="B23" s="581"/>
      <c r="C23" s="581"/>
      <c r="D23" s="581"/>
      <c r="E23" s="581"/>
      <c r="F23" s="581"/>
      <c r="G23" s="581"/>
      <c r="H23" s="581"/>
    </row>
    <row r="24" spans="1:12" s="1" customFormat="1" x14ac:dyDescent="0.2"/>
    <row r="25" spans="1:12" s="1" customFormat="1" x14ac:dyDescent="0.2"/>
    <row r="26" spans="1:12" s="1" customFormat="1" x14ac:dyDescent="0.2"/>
    <row r="27" spans="1:12" s="1" customFormat="1" x14ac:dyDescent="0.2"/>
    <row r="28" spans="1:12" s="1" customFormat="1" x14ac:dyDescent="0.2"/>
    <row r="29" spans="1:12" s="1" customFormat="1" x14ac:dyDescent="0.2"/>
    <row r="30" spans="1:12" s="1" customFormat="1" x14ac:dyDescent="0.2"/>
    <row r="31" spans="1:12" s="1" customFormat="1" x14ac:dyDescent="0.2"/>
    <row r="32" spans="1:1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sheetData>
  <mergeCells count="4">
    <mergeCell ref="A1:F2"/>
    <mergeCell ref="B3:C3"/>
    <mergeCell ref="D3:E3"/>
    <mergeCell ref="F3:H3"/>
  </mergeCells>
  <conditionalFormatting sqref="B7:B8">
    <cfRule type="cellIs" dxfId="26" priority="38" operator="between">
      <formula>0.0001</formula>
      <formula>0.4999999</formula>
    </cfRule>
  </conditionalFormatting>
  <conditionalFormatting sqref="B12:B13">
    <cfRule type="cellIs" dxfId="25" priority="31" operator="between">
      <formula>0.0001</formula>
      <formula>0.44999</formula>
    </cfRule>
  </conditionalFormatting>
  <conditionalFormatting sqref="B15">
    <cfRule type="cellIs" dxfId="24" priority="1" operator="between">
      <formula>0</formula>
      <formula>0.5</formula>
    </cfRule>
    <cfRule type="cellIs" dxfId="23" priority="2" operator="between">
      <formula>0</formula>
      <formula>0.49</formula>
    </cfRule>
  </conditionalFormatting>
  <conditionalFormatting sqref="C16:C18">
    <cfRule type="cellIs" dxfId="22" priority="8" operator="between">
      <formula>0</formula>
      <formula>0.5</formula>
    </cfRule>
    <cfRule type="cellIs" dxfId="21" priority="9" operator="between">
      <formula>0</formula>
      <formula>0.49</formula>
    </cfRule>
  </conditionalFormatting>
  <conditionalFormatting sqref="D7:D8">
    <cfRule type="cellIs" dxfId="20" priority="37" operator="between">
      <formula>0.0001</formula>
      <formula>0.4999999</formula>
    </cfRule>
  </conditionalFormatting>
  <conditionalFormatting sqref="H6">
    <cfRule type="cellIs" dxfId="19" priority="12" operator="between">
      <formula>0</formula>
      <formula>0.5</formula>
    </cfRule>
    <cfRule type="cellIs" dxfId="18" priority="13" operator="between">
      <formula>0</formula>
      <formula>0.49</formula>
    </cfRule>
  </conditionalFormatting>
  <conditionalFormatting sqref="H15">
    <cfRule type="cellIs" dxfId="17" priority="7" operator="between">
      <formula>0.000001</formula>
      <formula>0.0999999999</formula>
    </cfRule>
  </conditionalFormatting>
  <conditionalFormatting sqref="H17">
    <cfRule type="cellIs" dxfId="16" priority="4" stopIfTrue="1" operator="equal">
      <formula>0</formula>
    </cfRule>
    <cfRule type="cellIs" dxfId="15" priority="5" operator="between">
      <formula>0</formula>
      <formula>0.5</formula>
    </cfRule>
    <cfRule type="cellIs" dxfId="14" priority="6"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25" x14ac:dyDescent="0.2"/>
  <cols>
    <col min="1" max="1" width="12.625" customWidth="1"/>
    <col min="9" max="39" width="11" style="1"/>
  </cols>
  <sheetData>
    <row r="1" spans="1:8" x14ac:dyDescent="0.2">
      <c r="A1" s="817" t="s">
        <v>519</v>
      </c>
      <c r="B1" s="817"/>
      <c r="C1" s="817"/>
      <c r="D1" s="817"/>
      <c r="E1" s="817"/>
      <c r="F1" s="817"/>
      <c r="G1" s="1"/>
      <c r="H1" s="1"/>
    </row>
    <row r="2" spans="1:8" x14ac:dyDescent="0.2">
      <c r="A2" s="818"/>
      <c r="B2" s="818"/>
      <c r="C2" s="818"/>
      <c r="D2" s="818"/>
      <c r="E2" s="818"/>
      <c r="F2" s="818"/>
      <c r="G2" s="10"/>
      <c r="H2" s="55" t="s">
        <v>463</v>
      </c>
    </row>
    <row r="3" spans="1:8" x14ac:dyDescent="0.2">
      <c r="A3" s="11"/>
      <c r="B3" s="782">
        <f>INDICE!A3</f>
        <v>45930</v>
      </c>
      <c r="C3" s="782">
        <v>41671</v>
      </c>
      <c r="D3" s="780" t="s">
        <v>115</v>
      </c>
      <c r="E3" s="780"/>
      <c r="F3" s="780" t="s">
        <v>116</v>
      </c>
      <c r="G3" s="780"/>
      <c r="H3" s="780"/>
    </row>
    <row r="4" spans="1:8" x14ac:dyDescent="0.2">
      <c r="A4" s="253"/>
      <c r="B4" s="184" t="s">
        <v>54</v>
      </c>
      <c r="C4" s="185" t="s">
        <v>417</v>
      </c>
      <c r="D4" s="184" t="s">
        <v>54</v>
      </c>
      <c r="E4" s="185" t="s">
        <v>417</v>
      </c>
      <c r="F4" s="184" t="s">
        <v>54</v>
      </c>
      <c r="G4" s="186" t="s">
        <v>417</v>
      </c>
      <c r="H4" s="185" t="s">
        <v>467</v>
      </c>
    </row>
    <row r="5" spans="1:8" x14ac:dyDescent="0.2">
      <c r="A5" s="410" t="s">
        <v>114</v>
      </c>
      <c r="B5" s="61">
        <v>24316.236579999997</v>
      </c>
      <c r="C5" s="833">
        <v>3.8861025932126223</v>
      </c>
      <c r="D5" s="61">
        <v>242897.77583</v>
      </c>
      <c r="E5" s="62">
        <v>6.8412213691526187</v>
      </c>
      <c r="F5" s="61">
        <v>318320.72097000008</v>
      </c>
      <c r="G5" s="62">
        <v>4.6346927646098521</v>
      </c>
      <c r="H5" s="62">
        <v>100</v>
      </c>
    </row>
    <row r="6" spans="1:8" x14ac:dyDescent="0.2">
      <c r="A6" s="635" t="s">
        <v>324</v>
      </c>
      <c r="B6" s="181">
        <v>7037.7504299999991</v>
      </c>
      <c r="C6" s="664">
        <v>-21.425847552432213</v>
      </c>
      <c r="D6" s="181">
        <v>67610.664520000006</v>
      </c>
      <c r="E6" s="155">
        <v>-16.168159174368064</v>
      </c>
      <c r="F6" s="181">
        <v>98752.011440000017</v>
      </c>
      <c r="G6" s="155">
        <v>-2.8470799141639227</v>
      </c>
      <c r="H6" s="155">
        <v>31.022803397491312</v>
      </c>
    </row>
    <row r="7" spans="1:8" x14ac:dyDescent="0.2">
      <c r="A7" s="635" t="s">
        <v>325</v>
      </c>
      <c r="B7" s="181">
        <v>17278.486150000001</v>
      </c>
      <c r="C7" s="155">
        <v>19.575916490479781</v>
      </c>
      <c r="D7" s="181">
        <v>175287.11131000001</v>
      </c>
      <c r="E7" s="155">
        <v>19.491437002610549</v>
      </c>
      <c r="F7" s="181">
        <v>219568.70953000002</v>
      </c>
      <c r="G7" s="155">
        <v>8.3888168813405883</v>
      </c>
      <c r="H7" s="155">
        <v>68.97719660250867</v>
      </c>
    </row>
    <row r="8" spans="1:8" x14ac:dyDescent="0.2">
      <c r="A8" s="469" t="s">
        <v>588</v>
      </c>
      <c r="B8" s="405">
        <v>7519.4157000000014</v>
      </c>
      <c r="C8" s="406">
        <v>-15.186857465708364</v>
      </c>
      <c r="D8" s="405">
        <v>79917.091010000004</v>
      </c>
      <c r="E8" s="408">
        <v>25.303958431375971</v>
      </c>
      <c r="F8" s="407">
        <v>90004.722810000007</v>
      </c>
      <c r="G8" s="408">
        <v>11.563919402187908</v>
      </c>
      <c r="H8" s="408">
        <v>28.274855163601632</v>
      </c>
    </row>
    <row r="9" spans="1:8" x14ac:dyDescent="0.2">
      <c r="A9" s="671" t="s">
        <v>589</v>
      </c>
      <c r="B9" s="672">
        <v>16796.820879999996</v>
      </c>
      <c r="C9" s="673">
        <v>15.515351080681608</v>
      </c>
      <c r="D9" s="672">
        <v>162980.68481999997</v>
      </c>
      <c r="E9" s="674">
        <v>-0.35787216118075399</v>
      </c>
      <c r="F9" s="675">
        <v>228315.99816000008</v>
      </c>
      <c r="G9" s="674">
        <v>2.1340002160814806</v>
      </c>
      <c r="H9" s="674">
        <v>71.725144836398371</v>
      </c>
    </row>
    <row r="10" spans="1:8" x14ac:dyDescent="0.2">
      <c r="A10" s="15"/>
      <c r="B10" s="15"/>
      <c r="C10" s="424"/>
      <c r="D10" s="1"/>
      <c r="E10" s="1"/>
      <c r="F10" s="1"/>
      <c r="G10" s="1"/>
      <c r="H10" s="161" t="s">
        <v>220</v>
      </c>
    </row>
    <row r="11" spans="1:8" x14ac:dyDescent="0.2">
      <c r="A11" s="133" t="s">
        <v>569</v>
      </c>
      <c r="B11" s="1"/>
      <c r="C11" s="1"/>
      <c r="D11" s="1"/>
      <c r="E11" s="1"/>
      <c r="F11" s="1"/>
      <c r="G11" s="1"/>
      <c r="H11" s="1"/>
    </row>
    <row r="12" spans="1:8" x14ac:dyDescent="0.2">
      <c r="A12" s="428" t="s">
        <v>528</v>
      </c>
      <c r="B12" s="1"/>
      <c r="C12" s="1"/>
      <c r="D12" s="1"/>
      <c r="E12" s="1"/>
      <c r="F12" s="1"/>
      <c r="G12" s="1"/>
      <c r="H12" s="1"/>
    </row>
    <row r="13" spans="1:8" x14ac:dyDescent="0.2">
      <c r="A13" s="825"/>
      <c r="B13" s="825"/>
      <c r="C13" s="825"/>
      <c r="D13" s="825"/>
      <c r="E13" s="825"/>
      <c r="F13" s="825"/>
      <c r="G13" s="825"/>
      <c r="H13" s="825"/>
    </row>
    <row r="14" spans="1:8" s="1" customFormat="1" x14ac:dyDescent="0.2">
      <c r="A14" s="825"/>
      <c r="B14" s="825"/>
      <c r="C14" s="825"/>
      <c r="D14" s="825"/>
      <c r="E14" s="825"/>
      <c r="F14" s="825"/>
      <c r="G14" s="825"/>
      <c r="H14" s="825"/>
    </row>
    <row r="15" spans="1:8" s="1" customFormat="1" x14ac:dyDescent="0.2">
      <c r="D15" s="166"/>
    </row>
    <row r="16" spans="1:8" s="1" customFormat="1" x14ac:dyDescent="0.2">
      <c r="D16" s="166"/>
    </row>
    <row r="17" spans="4:4" s="1" customFormat="1" x14ac:dyDescent="0.2">
      <c r="D17" s="166"/>
    </row>
    <row r="18" spans="4:4" s="1" customFormat="1" x14ac:dyDescent="0.2">
      <c r="D18" s="637"/>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4"/>
  <sheetViews>
    <sheetView workbookViewId="0"/>
  </sheetViews>
  <sheetFormatPr baseColWidth="10" defaultRowHeight="14.25" x14ac:dyDescent="0.2"/>
  <cols>
    <col min="1" max="1" width="28.125" customWidth="1"/>
    <col min="2" max="2" width="11.125" bestFit="1" customWidth="1"/>
    <col min="9" max="43" width="11" style="1"/>
  </cols>
  <sheetData>
    <row r="1" spans="1:8" x14ac:dyDescent="0.2">
      <c r="A1" s="53" t="s">
        <v>342</v>
      </c>
      <c r="B1" s="53"/>
      <c r="C1" s="53"/>
      <c r="D1" s="6"/>
      <c r="E1" s="6"/>
      <c r="F1" s="6"/>
      <c r="G1" s="6"/>
      <c r="H1" s="3"/>
    </row>
    <row r="2" spans="1:8" x14ac:dyDescent="0.2">
      <c r="A2" s="54"/>
      <c r="B2" s="54"/>
      <c r="C2" s="54"/>
      <c r="D2" s="65"/>
      <c r="E2" s="65"/>
      <c r="F2" s="65"/>
      <c r="G2" s="108"/>
      <c r="H2" s="55" t="s">
        <v>463</v>
      </c>
    </row>
    <row r="3" spans="1:8" x14ac:dyDescent="0.2">
      <c r="A3" s="56"/>
      <c r="B3" s="782">
        <f>INDICE!A3</f>
        <v>45930</v>
      </c>
      <c r="C3" s="780">
        <v>41671</v>
      </c>
      <c r="D3" s="780" t="s">
        <v>115</v>
      </c>
      <c r="E3" s="780"/>
      <c r="F3" s="780" t="s">
        <v>116</v>
      </c>
      <c r="G3" s="780"/>
      <c r="H3" s="780"/>
    </row>
    <row r="4" spans="1:8" ht="25.5" x14ac:dyDescent="0.2">
      <c r="A4" s="66"/>
      <c r="B4" s="184" t="s">
        <v>54</v>
      </c>
      <c r="C4" s="185" t="s">
        <v>417</v>
      </c>
      <c r="D4" s="184" t="s">
        <v>54</v>
      </c>
      <c r="E4" s="185" t="s">
        <v>417</v>
      </c>
      <c r="F4" s="184" t="s">
        <v>54</v>
      </c>
      <c r="G4" s="186" t="s">
        <v>417</v>
      </c>
      <c r="H4" s="185" t="s">
        <v>106</v>
      </c>
    </row>
    <row r="5" spans="1:8" ht="15" x14ac:dyDescent="0.25">
      <c r="A5" s="501" t="s">
        <v>343</v>
      </c>
      <c r="B5" s="574">
        <v>0</v>
      </c>
      <c r="C5" s="503">
        <v>-100</v>
      </c>
      <c r="D5" s="502">
        <v>10.901320720588002</v>
      </c>
      <c r="E5" s="503">
        <v>-65.430759327930403</v>
      </c>
      <c r="F5" s="504">
        <v>25.729739188326</v>
      </c>
      <c r="G5" s="503">
        <v>-42.775546343205697</v>
      </c>
      <c r="H5" s="575">
        <v>3.1819383796056289</v>
      </c>
    </row>
    <row r="6" spans="1:8" ht="15" x14ac:dyDescent="0.25">
      <c r="A6" s="501" t="s">
        <v>521</v>
      </c>
      <c r="B6" s="574">
        <v>0</v>
      </c>
      <c r="C6" s="517" t="s">
        <v>142</v>
      </c>
      <c r="D6" s="505">
        <v>249.52399999999997</v>
      </c>
      <c r="E6" s="517">
        <v>205.71428571428564</v>
      </c>
      <c r="F6" s="507">
        <v>372.53699999999998</v>
      </c>
      <c r="G6" s="506">
        <v>114.42953020134226</v>
      </c>
      <c r="H6" s="576">
        <v>46.070804272317403</v>
      </c>
    </row>
    <row r="7" spans="1:8" ht="15" x14ac:dyDescent="0.25">
      <c r="A7" s="501" t="s">
        <v>531</v>
      </c>
      <c r="B7" s="574">
        <v>41.448759999999993</v>
      </c>
      <c r="C7" s="517">
        <v>68.483360500140193</v>
      </c>
      <c r="D7" s="584">
        <v>324.48036999999999</v>
      </c>
      <c r="E7" s="508">
        <v>38.651709379887691</v>
      </c>
      <c r="F7" s="507">
        <v>410.35165999999998</v>
      </c>
      <c r="G7" s="508">
        <v>33.901290919388614</v>
      </c>
      <c r="H7" s="576">
        <v>50.747257348076936</v>
      </c>
    </row>
    <row r="8" spans="1:8" x14ac:dyDescent="0.2">
      <c r="A8" s="509" t="s">
        <v>186</v>
      </c>
      <c r="B8" s="510">
        <v>41.448759999999993</v>
      </c>
      <c r="C8" s="511">
        <v>44.581089055227189</v>
      </c>
      <c r="D8" s="512">
        <v>584.90569072058815</v>
      </c>
      <c r="E8" s="511">
        <v>68.473203189804593</v>
      </c>
      <c r="F8" s="512">
        <v>808.61839918832618</v>
      </c>
      <c r="G8" s="511">
        <v>53.977042657843469</v>
      </c>
      <c r="H8" s="511">
        <v>100</v>
      </c>
    </row>
    <row r="9" spans="1:8" x14ac:dyDescent="0.2">
      <c r="A9" s="557" t="s">
        <v>245</v>
      </c>
      <c r="B9" s="497">
        <f>B8/'Consumo de gas natural'!B8*100</f>
        <v>0.16957515509328996</v>
      </c>
      <c r="C9" s="75"/>
      <c r="D9" s="97">
        <f>D8/'Consumo de gas natural'!D8*100</f>
        <v>0.24860303718065502</v>
      </c>
      <c r="E9" s="75"/>
      <c r="F9" s="97">
        <f>F8/'Consumo de gas natural'!F8*100</f>
        <v>0.25029620290211568</v>
      </c>
      <c r="G9" s="189"/>
      <c r="H9" s="498"/>
    </row>
    <row r="10" spans="1:8" x14ac:dyDescent="0.2">
      <c r="A10" s="80"/>
      <c r="B10" s="59"/>
      <c r="C10" s="59"/>
      <c r="D10" s="59"/>
      <c r="E10" s="59"/>
      <c r="F10" s="59"/>
      <c r="G10" s="73"/>
      <c r="H10" s="161" t="s">
        <v>220</v>
      </c>
    </row>
    <row r="11" spans="1:8" x14ac:dyDescent="0.2">
      <c r="A11" s="80" t="s">
        <v>566</v>
      </c>
      <c r="B11" s="108"/>
      <c r="C11" s="108"/>
      <c r="D11" s="108"/>
      <c r="E11" s="108"/>
      <c r="F11" s="108"/>
      <c r="G11" s="108"/>
      <c r="H11" s="1"/>
    </row>
    <row r="12" spans="1:8" x14ac:dyDescent="0.2">
      <c r="A12" s="428" t="s">
        <v>528</v>
      </c>
      <c r="B12" s="1"/>
      <c r="C12" s="1"/>
      <c r="D12" s="1"/>
      <c r="E12" s="1"/>
      <c r="F12" s="1"/>
      <c r="G12" s="1"/>
      <c r="H12" s="1"/>
    </row>
    <row r="13" spans="1:8" x14ac:dyDescent="0.2">
      <c r="A13" s="80" t="s">
        <v>532</v>
      </c>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sheetData>
  <mergeCells count="3">
    <mergeCell ref="B3:C3"/>
    <mergeCell ref="D3:E3"/>
    <mergeCell ref="F3:H3"/>
  </mergeCells>
  <conditionalFormatting sqref="B5">
    <cfRule type="cellIs" dxfId="13" priority="1" operator="equal">
      <formula>0</formula>
    </cfRule>
    <cfRule type="cellIs" dxfId="12" priority="2" operator="between">
      <formula>-0.49</formula>
      <formula>0.49</formula>
    </cfRule>
  </conditionalFormatting>
  <conditionalFormatting sqref="B18:B23">
    <cfRule type="cellIs" dxfId="11" priority="29" operator="between">
      <formula>0.00001</formula>
      <formula>0.499</formula>
    </cfRule>
  </conditionalFormatting>
  <conditionalFormatting sqref="B6:E6">
    <cfRule type="cellIs" dxfId="10" priority="14" operator="equal">
      <formula>0</formula>
    </cfRule>
    <cfRule type="cellIs" dxfId="9" priority="15"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heetViews>
  <sheetFormatPr baseColWidth="10" defaultRowHeight="14.25" x14ac:dyDescent="0.2"/>
  <cols>
    <col min="1" max="1" width="23.625" bestFit="1" customWidth="1"/>
    <col min="3" max="3" width="5.5" customWidth="1"/>
    <col min="4" max="4" width="28.5" bestFit="1" customWidth="1"/>
    <col min="6" max="38" width="11" style="1"/>
  </cols>
  <sheetData>
    <row r="1" spans="1:5" x14ac:dyDescent="0.2">
      <c r="A1" s="158" t="s">
        <v>344</v>
      </c>
      <c r="B1" s="158"/>
      <c r="C1" s="158"/>
      <c r="D1" s="158"/>
      <c r="E1" s="15"/>
    </row>
    <row r="2" spans="1:5" x14ac:dyDescent="0.2">
      <c r="A2" s="159"/>
      <c r="B2" s="159"/>
      <c r="C2" s="159"/>
      <c r="D2" s="159"/>
      <c r="E2" s="55" t="s">
        <v>463</v>
      </c>
    </row>
    <row r="3" spans="1:5" x14ac:dyDescent="0.2">
      <c r="A3" s="229" t="s">
        <v>345</v>
      </c>
      <c r="B3" s="230"/>
      <c r="C3" s="231"/>
      <c r="D3" s="229" t="s">
        <v>346</v>
      </c>
      <c r="E3" s="230"/>
    </row>
    <row r="4" spans="1:5" x14ac:dyDescent="0.2">
      <c r="A4" s="145" t="s">
        <v>347</v>
      </c>
      <c r="B4" s="171">
        <v>27553.806129999997</v>
      </c>
      <c r="C4" s="232"/>
      <c r="D4" s="145" t="s">
        <v>348</v>
      </c>
      <c r="E4" s="171">
        <v>3196.1207899999999</v>
      </c>
    </row>
    <row r="5" spans="1:5" x14ac:dyDescent="0.2">
      <c r="A5" s="18" t="s">
        <v>349</v>
      </c>
      <c r="B5" s="233">
        <v>41.448759999999993</v>
      </c>
      <c r="C5" s="232"/>
      <c r="D5" s="18" t="s">
        <v>350</v>
      </c>
      <c r="E5" s="234">
        <v>3196.1207899999999</v>
      </c>
    </row>
    <row r="6" spans="1:5" x14ac:dyDescent="0.2">
      <c r="A6" s="18" t="s">
        <v>351</v>
      </c>
      <c r="B6" s="233">
        <v>18520.142250000001</v>
      </c>
      <c r="C6" s="232"/>
      <c r="D6" s="145" t="s">
        <v>353</v>
      </c>
      <c r="E6" s="171">
        <v>24442.707999999999</v>
      </c>
    </row>
    <row r="7" spans="1:5" x14ac:dyDescent="0.2">
      <c r="A7" s="18" t="s">
        <v>352</v>
      </c>
      <c r="B7" s="233">
        <v>8992.2151199999989</v>
      </c>
      <c r="C7" s="232"/>
      <c r="D7" s="18" t="s">
        <v>354</v>
      </c>
      <c r="E7" s="234">
        <v>14782.388000000001</v>
      </c>
    </row>
    <row r="8" spans="1:5" x14ac:dyDescent="0.2">
      <c r="A8" s="439"/>
      <c r="B8" s="440"/>
      <c r="C8" s="232"/>
      <c r="D8" s="18" t="s">
        <v>355</v>
      </c>
      <c r="E8" s="234">
        <v>8535.9429999999993</v>
      </c>
    </row>
    <row r="9" spans="1:5" x14ac:dyDescent="0.2">
      <c r="A9" s="145" t="s">
        <v>253</v>
      </c>
      <c r="B9" s="171">
        <v>161</v>
      </c>
      <c r="C9" s="232"/>
      <c r="D9" s="18" t="s">
        <v>356</v>
      </c>
      <c r="E9" s="234">
        <v>1124.377</v>
      </c>
    </row>
    <row r="10" spans="1:5" x14ac:dyDescent="0.2">
      <c r="A10" s="18"/>
      <c r="B10" s="233"/>
      <c r="C10" s="232"/>
      <c r="D10" s="145" t="s">
        <v>357</v>
      </c>
      <c r="E10" s="171">
        <v>75.977339999998549</v>
      </c>
    </row>
    <row r="11" spans="1:5" x14ac:dyDescent="0.2">
      <c r="A11" s="173" t="s">
        <v>114</v>
      </c>
      <c r="B11" s="174">
        <v>27714.806129999997</v>
      </c>
      <c r="C11" s="232"/>
      <c r="D11" s="173" t="s">
        <v>114</v>
      </c>
      <c r="E11" s="174">
        <v>27714.806129999997</v>
      </c>
    </row>
    <row r="12" spans="1:5" x14ac:dyDescent="0.2">
      <c r="A12" s="1"/>
      <c r="B12" s="1"/>
      <c r="C12" s="232"/>
      <c r="D12" s="1"/>
      <c r="E12" s="161" t="s">
        <v>220</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55"/>
  <sheetViews>
    <sheetView workbookViewId="0">
      <selection sqref="A1:E2"/>
    </sheetView>
  </sheetViews>
  <sheetFormatPr baseColWidth="10" defaultRowHeight="14.25" x14ac:dyDescent="0.2"/>
  <cols>
    <col min="1" max="1" width="7.5" customWidth="1"/>
    <col min="2" max="2" width="9.875" customWidth="1"/>
    <col min="3" max="6" width="9.5" customWidth="1"/>
    <col min="7" max="8" width="9.5" style="1" customWidth="1"/>
    <col min="9" max="9" width="10.375" style="1" customWidth="1"/>
    <col min="10" max="33" width="11" style="1"/>
  </cols>
  <sheetData>
    <row r="1" spans="1:8" x14ac:dyDescent="0.2">
      <c r="A1" s="768" t="s">
        <v>488</v>
      </c>
      <c r="B1" s="768"/>
      <c r="C1" s="768"/>
      <c r="D1" s="768"/>
      <c r="E1" s="768"/>
      <c r="F1" s="191"/>
    </row>
    <row r="2" spans="1:8" x14ac:dyDescent="0.2">
      <c r="A2" s="769"/>
      <c r="B2" s="769"/>
      <c r="C2" s="769"/>
      <c r="D2" s="769"/>
      <c r="E2" s="769"/>
      <c r="H2" s="55" t="s">
        <v>358</v>
      </c>
    </row>
    <row r="3" spans="1:8" x14ac:dyDescent="0.2">
      <c r="A3" s="56"/>
      <c r="B3" s="56"/>
      <c r="C3" s="621" t="s">
        <v>487</v>
      </c>
      <c r="D3" s="621" t="s">
        <v>577</v>
      </c>
      <c r="E3" s="621" t="s">
        <v>604</v>
      </c>
      <c r="F3" s="621" t="s">
        <v>577</v>
      </c>
      <c r="G3" s="621" t="s">
        <v>603</v>
      </c>
      <c r="H3" s="621" t="s">
        <v>577</v>
      </c>
    </row>
    <row r="4" spans="1:8" ht="15" x14ac:dyDescent="0.25">
      <c r="A4" s="634">
        <v>2020</v>
      </c>
      <c r="B4" s="557" t="s">
        <v>505</v>
      </c>
      <c r="C4" s="625" t="s">
        <v>505</v>
      </c>
      <c r="D4" s="625" t="s">
        <v>505</v>
      </c>
      <c r="E4" s="625" t="s">
        <v>505</v>
      </c>
      <c r="F4" s="625" t="s">
        <v>505</v>
      </c>
      <c r="G4" s="625" t="s">
        <v>505</v>
      </c>
      <c r="H4" s="625" t="s">
        <v>505</v>
      </c>
    </row>
    <row r="5" spans="1:8" ht="15" x14ac:dyDescent="0.25">
      <c r="A5" s="662" t="s">
        <v>505</v>
      </c>
      <c r="B5" s="18" t="s">
        <v>623</v>
      </c>
      <c r="C5" s="235">
        <v>7.7840267999999995</v>
      </c>
      <c r="D5" s="441">
        <v>-2.452235094316725</v>
      </c>
      <c r="E5" s="235">
        <v>5.7697397999999991</v>
      </c>
      <c r="F5" s="441">
        <v>-5.3592410288980794</v>
      </c>
      <c r="G5" s="235" t="s">
        <v>142</v>
      </c>
      <c r="H5" s="441" t="s">
        <v>142</v>
      </c>
    </row>
    <row r="6" spans="1:8" ht="15" x14ac:dyDescent="0.25">
      <c r="A6" s="634">
        <v>2021</v>
      </c>
      <c r="B6" s="557" t="s">
        <v>505</v>
      </c>
      <c r="C6" s="625" t="s">
        <v>505</v>
      </c>
      <c r="D6" s="625" t="s">
        <v>505</v>
      </c>
      <c r="E6" s="625" t="s">
        <v>505</v>
      </c>
      <c r="F6" s="625" t="s">
        <v>505</v>
      </c>
      <c r="G6" s="625" t="s">
        <v>505</v>
      </c>
      <c r="H6" s="625" t="s">
        <v>505</v>
      </c>
    </row>
    <row r="7" spans="1:8" ht="15" x14ac:dyDescent="0.25">
      <c r="A7" s="662" t="s">
        <v>505</v>
      </c>
      <c r="B7" s="18" t="s">
        <v>621</v>
      </c>
      <c r="C7" s="235">
        <v>8.1517022399999988</v>
      </c>
      <c r="D7" s="441">
        <v>4.7234606129567709</v>
      </c>
      <c r="E7" s="235">
        <v>6.1374152400000002</v>
      </c>
      <c r="F7" s="441">
        <v>6.3724787034590564</v>
      </c>
      <c r="G7" s="235" t="s">
        <v>142</v>
      </c>
      <c r="H7" s="441" t="s">
        <v>142</v>
      </c>
    </row>
    <row r="8" spans="1:8" ht="15" x14ac:dyDescent="0.25">
      <c r="A8" s="662" t="s">
        <v>505</v>
      </c>
      <c r="B8" s="18" t="s">
        <v>624</v>
      </c>
      <c r="C8" s="235">
        <v>8.3919162799999985</v>
      </c>
      <c r="D8" s="441">
        <v>2.9467960547096692</v>
      </c>
      <c r="E8" s="235">
        <v>6.3776292799999998</v>
      </c>
      <c r="F8" s="441">
        <v>3.9139284308877831</v>
      </c>
      <c r="G8" s="235" t="s">
        <v>142</v>
      </c>
      <c r="H8" s="441" t="s">
        <v>142</v>
      </c>
    </row>
    <row r="9" spans="1:8" ht="15" x14ac:dyDescent="0.25">
      <c r="A9" s="662" t="s">
        <v>505</v>
      </c>
      <c r="B9" s="18" t="s">
        <v>623</v>
      </c>
      <c r="C9" s="235">
        <v>8.3238000000000003</v>
      </c>
      <c r="D9" s="441">
        <v>-0.81</v>
      </c>
      <c r="E9" s="235">
        <v>7.1341999999999999</v>
      </c>
      <c r="F9" s="441">
        <v>11.86</v>
      </c>
      <c r="G9" s="235">
        <v>6.7427999999999999</v>
      </c>
      <c r="H9" s="441" t="s">
        <v>142</v>
      </c>
    </row>
    <row r="10" spans="1:8" ht="15" x14ac:dyDescent="0.25">
      <c r="A10" s="634">
        <v>2022</v>
      </c>
      <c r="B10" s="557" t="s">
        <v>505</v>
      </c>
      <c r="C10" s="625" t="s">
        <v>505</v>
      </c>
      <c r="D10" s="625" t="s">
        <v>505</v>
      </c>
      <c r="E10" s="625" t="s">
        <v>505</v>
      </c>
      <c r="F10" s="625" t="s">
        <v>505</v>
      </c>
      <c r="G10" s="625" t="s">
        <v>505</v>
      </c>
      <c r="H10" s="625" t="s">
        <v>505</v>
      </c>
    </row>
    <row r="11" spans="1:8" s="1" customFormat="1" ht="15" x14ac:dyDescent="0.25">
      <c r="A11" s="662" t="s">
        <v>505</v>
      </c>
      <c r="B11" s="18" t="s">
        <v>621</v>
      </c>
      <c r="C11" s="235">
        <v>8.7993390099999989</v>
      </c>
      <c r="D11" s="441">
        <v>5.712735698136596</v>
      </c>
      <c r="E11" s="235">
        <v>7.6110379399999983</v>
      </c>
      <c r="F11" s="441">
        <v>6.6834530348602481</v>
      </c>
      <c r="G11" s="235">
        <v>7.2198340499999993</v>
      </c>
      <c r="H11" s="441">
        <v>7.0746595149630291</v>
      </c>
    </row>
    <row r="12" spans="1:8" s="1" customFormat="1" ht="15" x14ac:dyDescent="0.25">
      <c r="A12" s="662" t="s">
        <v>505</v>
      </c>
      <c r="B12" s="18" t="s">
        <v>622</v>
      </c>
      <c r="C12" s="235">
        <v>9.3430694499999998</v>
      </c>
      <c r="D12" s="441">
        <v>6.1792191365974087</v>
      </c>
      <c r="E12" s="235">
        <v>8.154769589999999</v>
      </c>
      <c r="F12" s="441">
        <v>7.1439881693718217</v>
      </c>
      <c r="G12" s="235">
        <v>7.7635644899999985</v>
      </c>
      <c r="H12" s="441">
        <v>7.5310656205456574</v>
      </c>
    </row>
    <row r="13" spans="1:8" s="1" customFormat="1" ht="15" x14ac:dyDescent="0.25">
      <c r="A13" s="662" t="s">
        <v>505</v>
      </c>
      <c r="B13" s="18" t="s">
        <v>624</v>
      </c>
      <c r="C13" s="235">
        <v>9.9683611499999998</v>
      </c>
      <c r="D13" s="441">
        <v>6.692572535677769</v>
      </c>
      <c r="E13" s="235">
        <v>8.780061289999999</v>
      </c>
      <c r="F13" s="441">
        <v>7.6678034014201994</v>
      </c>
      <c r="G13" s="235">
        <v>8.3888561899999985</v>
      </c>
      <c r="H13" s="441">
        <v>8.0541831114485927</v>
      </c>
    </row>
    <row r="14" spans="1:8" s="1" customFormat="1" ht="15" x14ac:dyDescent="0.25">
      <c r="A14" s="688" t="s">
        <v>505</v>
      </c>
      <c r="B14" s="439" t="s">
        <v>623</v>
      </c>
      <c r="C14" s="689">
        <v>9.0315361499999991</v>
      </c>
      <c r="D14" s="690">
        <v>-9.3979841410541258</v>
      </c>
      <c r="E14" s="689">
        <v>8.1181600500000002</v>
      </c>
      <c r="F14" s="690">
        <v>-7.5386858717474725</v>
      </c>
      <c r="G14" s="689">
        <v>7.8286649000000006</v>
      </c>
      <c r="H14" s="690">
        <v>-6.6778029961674434</v>
      </c>
    </row>
    <row r="15" spans="1:8" s="1" customFormat="1" ht="15" x14ac:dyDescent="0.25">
      <c r="A15" s="634">
        <v>2023</v>
      </c>
      <c r="B15" s="557" t="s">
        <v>505</v>
      </c>
      <c r="C15" s="625" t="s">
        <v>505</v>
      </c>
      <c r="D15" s="625" t="s">
        <v>505</v>
      </c>
      <c r="E15" s="625" t="s">
        <v>505</v>
      </c>
      <c r="F15" s="625" t="s">
        <v>505</v>
      </c>
      <c r="G15" s="625" t="s">
        <v>505</v>
      </c>
      <c r="H15" s="625" t="s">
        <v>505</v>
      </c>
    </row>
    <row r="16" spans="1:8" s="1" customFormat="1" ht="15" x14ac:dyDescent="0.25">
      <c r="A16" s="662" t="s">
        <v>505</v>
      </c>
      <c r="B16" s="18" t="s">
        <v>621</v>
      </c>
      <c r="C16" s="235">
        <v>9.7491355500000001</v>
      </c>
      <c r="D16" s="441">
        <v>7.9454855528646817</v>
      </c>
      <c r="E16" s="235">
        <v>8.8357594499999994</v>
      </c>
      <c r="F16" s="441">
        <v>8.839434004506959</v>
      </c>
      <c r="G16" s="235">
        <v>8.5462643000000007</v>
      </c>
      <c r="H16" s="441">
        <v>9.1663062497412557</v>
      </c>
    </row>
    <row r="17" spans="1:8" s="1" customFormat="1" ht="15" x14ac:dyDescent="0.25">
      <c r="A17" s="662" t="s">
        <v>505</v>
      </c>
      <c r="B17" s="18" t="s">
        <v>622</v>
      </c>
      <c r="C17" s="235">
        <v>7.0454401499999992</v>
      </c>
      <c r="D17" s="441">
        <v>-27.732668051784355</v>
      </c>
      <c r="E17" s="235">
        <v>6.1357264500000008</v>
      </c>
      <c r="F17" s="441">
        <v>-30.558018416854917</v>
      </c>
      <c r="G17" s="235">
        <v>5.8467167500000006</v>
      </c>
      <c r="H17" s="441">
        <v>-31.58745687282337</v>
      </c>
    </row>
    <row r="18" spans="1:8" s="1" customFormat="1" ht="15" x14ac:dyDescent="0.25">
      <c r="A18" s="662" t="s">
        <v>505</v>
      </c>
      <c r="B18" s="18" t="s">
        <v>624</v>
      </c>
      <c r="C18" s="235">
        <v>6.8701930500000001</v>
      </c>
      <c r="D18" s="441">
        <v>-2.4873832758340741</v>
      </c>
      <c r="E18" s="235">
        <v>5.9604793500000008</v>
      </c>
      <c r="F18" s="441">
        <v>-2.8561752455571088</v>
      </c>
      <c r="G18" s="235">
        <v>5.6714696499999997</v>
      </c>
      <c r="H18" s="441">
        <v>-2.9973591588817921</v>
      </c>
    </row>
    <row r="19" spans="1:8" s="1" customFormat="1" ht="15" x14ac:dyDescent="0.25">
      <c r="A19" s="688" t="s">
        <v>505</v>
      </c>
      <c r="B19" s="439" t="s">
        <v>623</v>
      </c>
      <c r="C19" s="689">
        <v>6.7687525499999994</v>
      </c>
      <c r="D19" s="690">
        <v>-1.4765305612482127</v>
      </c>
      <c r="E19" s="689">
        <v>5.9630581500000011</v>
      </c>
      <c r="F19" s="690">
        <v>4.3264976666687285E-2</v>
      </c>
      <c r="G19" s="689">
        <v>5.6023470999999994</v>
      </c>
      <c r="H19" s="690">
        <v>-1.2187766886842168</v>
      </c>
    </row>
    <row r="20" spans="1:8" s="1" customFormat="1" ht="15" x14ac:dyDescent="0.25">
      <c r="A20" s="634">
        <v>2024</v>
      </c>
      <c r="B20" s="557" t="s">
        <v>505</v>
      </c>
      <c r="C20" s="625" t="s">
        <v>505</v>
      </c>
      <c r="D20" s="625" t="s">
        <v>505</v>
      </c>
      <c r="E20" s="625" t="s">
        <v>505</v>
      </c>
      <c r="F20" s="625" t="s">
        <v>505</v>
      </c>
      <c r="G20" s="625" t="s">
        <v>505</v>
      </c>
      <c r="H20" s="625" t="s">
        <v>505</v>
      </c>
    </row>
    <row r="21" spans="1:8" s="1" customFormat="1" ht="15" x14ac:dyDescent="0.25">
      <c r="A21" s="662" t="s">
        <v>505</v>
      </c>
      <c r="B21" s="18" t="s">
        <v>621</v>
      </c>
      <c r="C21" s="235">
        <v>7.5682376000000007</v>
      </c>
      <c r="D21" s="441">
        <v>11.811409031343617</v>
      </c>
      <c r="E21" s="235">
        <v>6.7241779000000017</v>
      </c>
      <c r="F21" s="441">
        <v>12.763916280105375</v>
      </c>
      <c r="G21" s="235">
        <v>6.3462890333333348</v>
      </c>
      <c r="H21" s="441">
        <v>13.279111773230465</v>
      </c>
    </row>
    <row r="22" spans="1:8" s="1" customFormat="1" ht="15" x14ac:dyDescent="0.25">
      <c r="A22" s="662" t="s">
        <v>505</v>
      </c>
      <c r="B22" s="18" t="s">
        <v>622</v>
      </c>
      <c r="C22" s="235">
        <v>7.4591914099999999</v>
      </c>
      <c r="D22" s="441">
        <v>-1.4408399387461199</v>
      </c>
      <c r="E22" s="235">
        <v>6.5307245300000005</v>
      </c>
      <c r="F22" s="441">
        <v>-2.8769817348229458</v>
      </c>
      <c r="G22" s="235">
        <v>6.1150479866666672</v>
      </c>
      <c r="H22" s="441">
        <v>-3.6437206917632343</v>
      </c>
    </row>
    <row r="23" spans="1:8" s="1" customFormat="1" ht="15" x14ac:dyDescent="0.25">
      <c r="A23" s="662" t="s">
        <v>505</v>
      </c>
      <c r="B23" s="18" t="s">
        <v>623</v>
      </c>
      <c r="C23" s="235">
        <v>8.0511863299999984</v>
      </c>
      <c r="D23" s="441">
        <v>7.9364489722887877</v>
      </c>
      <c r="E23" s="235">
        <v>7.37479028</v>
      </c>
      <c r="F23" s="441">
        <v>12.924534576870284</v>
      </c>
      <c r="G23" s="235">
        <v>6.9587999433333332</v>
      </c>
      <c r="H23" s="441">
        <v>13.797961332542183</v>
      </c>
    </row>
    <row r="24" spans="1:8" s="1" customFormat="1" ht="15" x14ac:dyDescent="0.25">
      <c r="A24" s="634">
        <v>2025</v>
      </c>
      <c r="B24" s="557" t="s">
        <v>505</v>
      </c>
      <c r="C24" s="625" t="s">
        <v>505</v>
      </c>
      <c r="D24" s="625" t="s">
        <v>505</v>
      </c>
      <c r="E24" s="625" t="s">
        <v>505</v>
      </c>
      <c r="F24" s="625" t="s">
        <v>505</v>
      </c>
      <c r="G24" s="625" t="s">
        <v>505</v>
      </c>
      <c r="H24" s="625" t="s">
        <v>505</v>
      </c>
    </row>
    <row r="25" spans="1:8" s="1" customFormat="1" ht="15" x14ac:dyDescent="0.25">
      <c r="A25" s="662" t="s">
        <v>505</v>
      </c>
      <c r="B25" s="18" t="s">
        <v>621</v>
      </c>
      <c r="C25" s="235">
        <v>8.8194020200000001</v>
      </c>
      <c r="D25" s="441">
        <v>9.5416458955558898</v>
      </c>
      <c r="E25" s="235">
        <v>8.1430059700000008</v>
      </c>
      <c r="F25" s="441">
        <v>10.416780150119751</v>
      </c>
      <c r="G25" s="235">
        <v>7.7270156333333322</v>
      </c>
      <c r="H25" s="441">
        <v>11.039485202272047</v>
      </c>
    </row>
    <row r="26" spans="1:8" s="1" customFormat="1" ht="15" x14ac:dyDescent="0.25">
      <c r="A26" s="662" t="s">
        <v>505</v>
      </c>
      <c r="B26" s="18" t="s">
        <v>622</v>
      </c>
      <c r="C26" s="235">
        <v>7.1558540900000001</v>
      </c>
      <c r="D26" s="441">
        <v>-18.862366475952982</v>
      </c>
      <c r="E26" s="235">
        <v>6.4794592499999997</v>
      </c>
      <c r="F26" s="441">
        <v>-20.429147738915397</v>
      </c>
      <c r="G26" s="235">
        <v>6.063467703333334</v>
      </c>
      <c r="H26" s="441">
        <v>-21.528983619803622</v>
      </c>
    </row>
    <row r="27" spans="1:8" s="1" customFormat="1" ht="15" x14ac:dyDescent="0.25">
      <c r="A27" s="688" t="s">
        <v>505</v>
      </c>
      <c r="B27" s="439" t="s">
        <v>624</v>
      </c>
      <c r="C27" s="689">
        <v>6.8492957500000005</v>
      </c>
      <c r="D27" s="690">
        <v>-4.2840216715486381</v>
      </c>
      <c r="E27" s="689">
        <v>6.1729009100000001</v>
      </c>
      <c r="F27" s="690">
        <v>-4.7312333972931402</v>
      </c>
      <c r="G27" s="689">
        <v>5.7569093633333326</v>
      </c>
      <c r="H27" s="690">
        <v>-5.0558253956143586</v>
      </c>
    </row>
    <row r="28" spans="1:8" s="1" customFormat="1" x14ac:dyDescent="0.2">
      <c r="A28" s="80" t="s">
        <v>255</v>
      </c>
      <c r="H28" s="161" t="s">
        <v>565</v>
      </c>
    </row>
    <row r="29" spans="1:8" s="1" customFormat="1" x14ac:dyDescent="0.2">
      <c r="A29" s="80" t="s">
        <v>668</v>
      </c>
      <c r="H29" s="161"/>
    </row>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9" width="11" style="69"/>
    <col min="10" max="10" width="10" style="69"/>
    <col min="11" max="12" width="10.125" style="69" bestFit="1" customWidth="1"/>
    <col min="13" max="256" width="10" style="69"/>
    <col min="257" max="257" width="28.125" style="69" customWidth="1"/>
    <col min="258" max="258" width="10.625" style="69" customWidth="1"/>
    <col min="259" max="259" width="11.125" style="69" customWidth="1"/>
    <col min="260" max="260" width="10" style="69"/>
    <col min="261" max="261" width="11.125" style="69" customWidth="1"/>
    <col min="262" max="262" width="11.625" style="69" customWidth="1"/>
    <col min="263" max="263" width="10" style="69"/>
    <col min="264" max="264" width="10.625" style="69" bestFit="1" customWidth="1"/>
    <col min="265" max="266" width="10" style="69"/>
    <col min="267" max="268" width="10.125" style="69" bestFit="1" customWidth="1"/>
    <col min="269" max="512" width="10" style="69"/>
    <col min="513" max="513" width="28.125" style="69" customWidth="1"/>
    <col min="514" max="514" width="10.625" style="69" customWidth="1"/>
    <col min="515" max="515" width="11.125" style="69" customWidth="1"/>
    <col min="516" max="516" width="10" style="69"/>
    <col min="517" max="517" width="11.125" style="69" customWidth="1"/>
    <col min="518" max="518" width="11.625" style="69" customWidth="1"/>
    <col min="519" max="519" width="10" style="69"/>
    <col min="520" max="520" width="10.625" style="69" bestFit="1" customWidth="1"/>
    <col min="521" max="522" width="10" style="69"/>
    <col min="523" max="524" width="10.125" style="69" bestFit="1" customWidth="1"/>
    <col min="525" max="768" width="10" style="69"/>
    <col min="769" max="769" width="28.125" style="69" customWidth="1"/>
    <col min="770" max="770" width="10.625" style="69" customWidth="1"/>
    <col min="771" max="771" width="11.125" style="69" customWidth="1"/>
    <col min="772" max="772" width="10" style="69"/>
    <col min="773" max="773" width="11.125" style="69" customWidth="1"/>
    <col min="774" max="774" width="11.625" style="69" customWidth="1"/>
    <col min="775" max="775" width="10" style="69"/>
    <col min="776" max="776" width="10.625" style="69" bestFit="1" customWidth="1"/>
    <col min="777" max="778" width="10" style="69"/>
    <col min="779" max="780" width="10.125" style="69" bestFit="1" customWidth="1"/>
    <col min="781" max="1024" width="11" style="69"/>
    <col min="1025" max="1025" width="28.125" style="69" customWidth="1"/>
    <col min="1026" max="1026" width="10.625" style="69" customWidth="1"/>
    <col min="1027" max="1027" width="11.125" style="69" customWidth="1"/>
    <col min="1028" max="1028" width="10" style="69"/>
    <col min="1029" max="1029" width="11.125" style="69" customWidth="1"/>
    <col min="1030" max="1030" width="11.625" style="69" customWidth="1"/>
    <col min="1031" max="1031" width="10" style="69"/>
    <col min="1032" max="1032" width="10.625" style="69" bestFit="1" customWidth="1"/>
    <col min="1033" max="1034" width="10" style="69"/>
    <col min="1035" max="1036" width="10.125" style="69" bestFit="1" customWidth="1"/>
    <col min="1037" max="1280" width="10" style="69"/>
    <col min="1281" max="1281" width="28.125" style="69" customWidth="1"/>
    <col min="1282" max="1282" width="10.625" style="69" customWidth="1"/>
    <col min="1283" max="1283" width="11.125" style="69" customWidth="1"/>
    <col min="1284" max="1284" width="10" style="69"/>
    <col min="1285" max="1285" width="11.125" style="69" customWidth="1"/>
    <col min="1286" max="1286" width="11.625" style="69" customWidth="1"/>
    <col min="1287" max="1287" width="10" style="69"/>
    <col min="1288" max="1288" width="10.625" style="69" bestFit="1" customWidth="1"/>
    <col min="1289" max="1290" width="10" style="69"/>
    <col min="1291" max="1292" width="10.125" style="69" bestFit="1" customWidth="1"/>
    <col min="1293" max="1536" width="10" style="69"/>
    <col min="1537" max="1537" width="28.125" style="69" customWidth="1"/>
    <col min="1538" max="1538" width="10.625" style="69" customWidth="1"/>
    <col min="1539" max="1539" width="11.125" style="69" customWidth="1"/>
    <col min="1540" max="1540" width="10" style="69"/>
    <col min="1541" max="1541" width="11.125" style="69" customWidth="1"/>
    <col min="1542" max="1542" width="11.625" style="69" customWidth="1"/>
    <col min="1543" max="1543" width="10" style="69"/>
    <col min="1544" max="1544" width="10.625" style="69" bestFit="1" customWidth="1"/>
    <col min="1545" max="1546" width="10" style="69"/>
    <col min="1547" max="1548" width="10.125" style="69" bestFit="1" customWidth="1"/>
    <col min="1549" max="1792" width="10" style="69"/>
    <col min="1793" max="1793" width="28.125" style="69" customWidth="1"/>
    <col min="1794" max="1794" width="10.625" style="69" customWidth="1"/>
    <col min="1795" max="1795" width="11.125" style="69" customWidth="1"/>
    <col min="1796" max="1796" width="10" style="69"/>
    <col min="1797" max="1797" width="11.125" style="69" customWidth="1"/>
    <col min="1798" max="1798" width="11.625" style="69" customWidth="1"/>
    <col min="1799" max="1799" width="10" style="69"/>
    <col min="1800" max="1800" width="10.625" style="69" bestFit="1" customWidth="1"/>
    <col min="1801" max="1802" width="10" style="69"/>
    <col min="1803" max="1804" width="10.125" style="69" bestFit="1" customWidth="1"/>
    <col min="1805" max="2048" width="11" style="69"/>
    <col min="2049" max="2049" width="28.125" style="69" customWidth="1"/>
    <col min="2050" max="2050" width="10.625" style="69" customWidth="1"/>
    <col min="2051" max="2051" width="11.125" style="69" customWidth="1"/>
    <col min="2052" max="2052" width="10" style="69"/>
    <col min="2053" max="2053" width="11.125" style="69" customWidth="1"/>
    <col min="2054" max="2054" width="11.625" style="69" customWidth="1"/>
    <col min="2055" max="2055" width="10" style="69"/>
    <col min="2056" max="2056" width="10.625" style="69" bestFit="1" customWidth="1"/>
    <col min="2057" max="2058" width="10" style="69"/>
    <col min="2059" max="2060" width="10.125" style="69" bestFit="1" customWidth="1"/>
    <col min="2061" max="2304" width="10" style="69"/>
    <col min="2305" max="2305" width="28.125" style="69" customWidth="1"/>
    <col min="2306" max="2306" width="10.625" style="69" customWidth="1"/>
    <col min="2307" max="2307" width="11.125" style="69" customWidth="1"/>
    <col min="2308" max="2308" width="10" style="69"/>
    <col min="2309" max="2309" width="11.125" style="69" customWidth="1"/>
    <col min="2310" max="2310" width="11.625" style="69" customWidth="1"/>
    <col min="2311" max="2311" width="10" style="69"/>
    <col min="2312" max="2312" width="10.625" style="69" bestFit="1" customWidth="1"/>
    <col min="2313" max="2314" width="10" style="69"/>
    <col min="2315" max="2316" width="10.125" style="69" bestFit="1" customWidth="1"/>
    <col min="2317" max="2560" width="10" style="69"/>
    <col min="2561" max="2561" width="28.125" style="69" customWidth="1"/>
    <col min="2562" max="2562" width="10.625" style="69" customWidth="1"/>
    <col min="2563" max="2563" width="11.125" style="69" customWidth="1"/>
    <col min="2564" max="2564" width="10" style="69"/>
    <col min="2565" max="2565" width="11.125" style="69" customWidth="1"/>
    <col min="2566" max="2566" width="11.625" style="69" customWidth="1"/>
    <col min="2567" max="2567" width="10" style="69"/>
    <col min="2568" max="2568" width="10.625" style="69" bestFit="1" customWidth="1"/>
    <col min="2569" max="2570" width="10" style="69"/>
    <col min="2571" max="2572" width="10.125" style="69" bestFit="1" customWidth="1"/>
    <col min="2573" max="2816" width="10" style="69"/>
    <col min="2817" max="2817" width="28.125" style="69" customWidth="1"/>
    <col min="2818" max="2818" width="10.625" style="69" customWidth="1"/>
    <col min="2819" max="2819" width="11.125" style="69" customWidth="1"/>
    <col min="2820" max="2820" width="10" style="69"/>
    <col min="2821" max="2821" width="11.125" style="69" customWidth="1"/>
    <col min="2822" max="2822" width="11.625" style="69" customWidth="1"/>
    <col min="2823" max="2823" width="10" style="69"/>
    <col min="2824" max="2824" width="10.625" style="69" bestFit="1" customWidth="1"/>
    <col min="2825" max="2826" width="10" style="69"/>
    <col min="2827" max="2828" width="10.125" style="69" bestFit="1" customWidth="1"/>
    <col min="2829" max="3072" width="11" style="69"/>
    <col min="3073" max="3073" width="28.125" style="69" customWidth="1"/>
    <col min="3074" max="3074" width="10.625" style="69" customWidth="1"/>
    <col min="3075" max="3075" width="11.125" style="69" customWidth="1"/>
    <col min="3076" max="3076" width="10" style="69"/>
    <col min="3077" max="3077" width="11.125" style="69" customWidth="1"/>
    <col min="3078" max="3078" width="11.625" style="69" customWidth="1"/>
    <col min="3079" max="3079" width="10" style="69"/>
    <col min="3080" max="3080" width="10.625" style="69" bestFit="1" customWidth="1"/>
    <col min="3081" max="3082" width="10" style="69"/>
    <col min="3083" max="3084" width="10.125" style="69" bestFit="1" customWidth="1"/>
    <col min="3085" max="3328" width="10" style="69"/>
    <col min="3329" max="3329" width="28.125" style="69" customWidth="1"/>
    <col min="3330" max="3330" width="10.625" style="69" customWidth="1"/>
    <col min="3331" max="3331" width="11.125" style="69" customWidth="1"/>
    <col min="3332" max="3332" width="10" style="69"/>
    <col min="3333" max="3333" width="11.125" style="69" customWidth="1"/>
    <col min="3334" max="3334" width="11.625" style="69" customWidth="1"/>
    <col min="3335" max="3335" width="10" style="69"/>
    <col min="3336" max="3336" width="10.625" style="69" bestFit="1" customWidth="1"/>
    <col min="3337" max="3338" width="10" style="69"/>
    <col min="3339" max="3340" width="10.125" style="69" bestFit="1" customWidth="1"/>
    <col min="3341" max="3584" width="10" style="69"/>
    <col min="3585" max="3585" width="28.125" style="69" customWidth="1"/>
    <col min="3586" max="3586" width="10.625" style="69" customWidth="1"/>
    <col min="3587" max="3587" width="11.125" style="69" customWidth="1"/>
    <col min="3588" max="3588" width="10" style="69"/>
    <col min="3589" max="3589" width="11.125" style="69" customWidth="1"/>
    <col min="3590" max="3590" width="11.625" style="69" customWidth="1"/>
    <col min="3591" max="3591" width="10" style="69"/>
    <col min="3592" max="3592" width="10.625" style="69" bestFit="1" customWidth="1"/>
    <col min="3593" max="3594" width="10" style="69"/>
    <col min="3595" max="3596" width="10.125" style="69" bestFit="1" customWidth="1"/>
    <col min="3597" max="3840" width="10" style="69"/>
    <col min="3841" max="3841" width="28.125" style="69" customWidth="1"/>
    <col min="3842" max="3842" width="10.625" style="69" customWidth="1"/>
    <col min="3843" max="3843" width="11.125" style="69" customWidth="1"/>
    <col min="3844" max="3844" width="10" style="69"/>
    <col min="3845" max="3845" width="11.125" style="69" customWidth="1"/>
    <col min="3846" max="3846" width="11.625" style="69" customWidth="1"/>
    <col min="3847" max="3847" width="10" style="69"/>
    <col min="3848" max="3848" width="10.625" style="69" bestFit="1" customWidth="1"/>
    <col min="3849" max="3850" width="10" style="69"/>
    <col min="3851" max="3852" width="10.125" style="69" bestFit="1" customWidth="1"/>
    <col min="3853" max="4096" width="11" style="69"/>
    <col min="4097" max="4097" width="28.125" style="69" customWidth="1"/>
    <col min="4098" max="4098" width="10.625" style="69" customWidth="1"/>
    <col min="4099" max="4099" width="11.125" style="69" customWidth="1"/>
    <col min="4100" max="4100" width="10" style="69"/>
    <col min="4101" max="4101" width="11.125" style="69" customWidth="1"/>
    <col min="4102" max="4102" width="11.625" style="69" customWidth="1"/>
    <col min="4103" max="4103" width="10" style="69"/>
    <col min="4104" max="4104" width="10.625" style="69" bestFit="1" customWidth="1"/>
    <col min="4105" max="4106" width="10" style="69"/>
    <col min="4107" max="4108" width="10.125" style="69" bestFit="1" customWidth="1"/>
    <col min="4109" max="4352" width="10" style="69"/>
    <col min="4353" max="4353" width="28.125" style="69" customWidth="1"/>
    <col min="4354" max="4354" width="10.625" style="69" customWidth="1"/>
    <col min="4355" max="4355" width="11.125" style="69" customWidth="1"/>
    <col min="4356" max="4356" width="10" style="69"/>
    <col min="4357" max="4357" width="11.125" style="69" customWidth="1"/>
    <col min="4358" max="4358" width="11.625" style="69" customWidth="1"/>
    <col min="4359" max="4359" width="10" style="69"/>
    <col min="4360" max="4360" width="10.625" style="69" bestFit="1" customWidth="1"/>
    <col min="4361" max="4362" width="10" style="69"/>
    <col min="4363" max="4364" width="10.125" style="69" bestFit="1" customWidth="1"/>
    <col min="4365" max="4608" width="10" style="69"/>
    <col min="4609" max="4609" width="28.125" style="69" customWidth="1"/>
    <col min="4610" max="4610" width="10.625" style="69" customWidth="1"/>
    <col min="4611" max="4611" width="11.125" style="69" customWidth="1"/>
    <col min="4612" max="4612" width="10" style="69"/>
    <col min="4613" max="4613" width="11.125" style="69" customWidth="1"/>
    <col min="4614" max="4614" width="11.625" style="69" customWidth="1"/>
    <col min="4615" max="4615" width="10" style="69"/>
    <col min="4616" max="4616" width="10.625" style="69" bestFit="1" customWidth="1"/>
    <col min="4617" max="4618" width="10" style="69"/>
    <col min="4619" max="4620" width="10.125" style="69" bestFit="1" customWidth="1"/>
    <col min="4621" max="4864" width="10" style="69"/>
    <col min="4865" max="4865" width="28.125" style="69" customWidth="1"/>
    <col min="4866" max="4866" width="10.625" style="69" customWidth="1"/>
    <col min="4867" max="4867" width="11.125" style="69" customWidth="1"/>
    <col min="4868" max="4868" width="10" style="69"/>
    <col min="4869" max="4869" width="11.125" style="69" customWidth="1"/>
    <col min="4870" max="4870" width="11.625" style="69" customWidth="1"/>
    <col min="4871" max="4871" width="10" style="69"/>
    <col min="4872" max="4872" width="10.625" style="69" bestFit="1" customWidth="1"/>
    <col min="4873" max="4874" width="10" style="69"/>
    <col min="4875" max="4876" width="10.125" style="69" bestFit="1" customWidth="1"/>
    <col min="4877" max="5120" width="11" style="69"/>
    <col min="5121" max="5121" width="28.125" style="69" customWidth="1"/>
    <col min="5122" max="5122" width="10.625" style="69" customWidth="1"/>
    <col min="5123" max="5123" width="11.125" style="69" customWidth="1"/>
    <col min="5124" max="5124" width="10" style="69"/>
    <col min="5125" max="5125" width="11.125" style="69" customWidth="1"/>
    <col min="5126" max="5126" width="11.625" style="69" customWidth="1"/>
    <col min="5127" max="5127" width="10" style="69"/>
    <col min="5128" max="5128" width="10.625" style="69" bestFit="1" customWidth="1"/>
    <col min="5129" max="5130" width="10" style="69"/>
    <col min="5131" max="5132" width="10.125" style="69" bestFit="1" customWidth="1"/>
    <col min="5133" max="5376" width="10" style="69"/>
    <col min="5377" max="5377" width="28.125" style="69" customWidth="1"/>
    <col min="5378" max="5378" width="10.625" style="69" customWidth="1"/>
    <col min="5379" max="5379" width="11.125" style="69" customWidth="1"/>
    <col min="5380" max="5380" width="10" style="69"/>
    <col min="5381" max="5381" width="11.125" style="69" customWidth="1"/>
    <col min="5382" max="5382" width="11.625" style="69" customWidth="1"/>
    <col min="5383" max="5383" width="10" style="69"/>
    <col min="5384" max="5384" width="10.625" style="69" bestFit="1" customWidth="1"/>
    <col min="5385" max="5386" width="10" style="69"/>
    <col min="5387" max="5388" width="10.125" style="69" bestFit="1" customWidth="1"/>
    <col min="5389" max="5632" width="10" style="69"/>
    <col min="5633" max="5633" width="28.125" style="69" customWidth="1"/>
    <col min="5634" max="5634" width="10.625" style="69" customWidth="1"/>
    <col min="5635" max="5635" width="11.125" style="69" customWidth="1"/>
    <col min="5636" max="5636" width="10" style="69"/>
    <col min="5637" max="5637" width="11.125" style="69" customWidth="1"/>
    <col min="5638" max="5638" width="11.625" style="69" customWidth="1"/>
    <col min="5639" max="5639" width="10" style="69"/>
    <col min="5640" max="5640" width="10.625" style="69" bestFit="1" customWidth="1"/>
    <col min="5641" max="5642" width="10" style="69"/>
    <col min="5643" max="5644" width="10.125" style="69" bestFit="1" customWidth="1"/>
    <col min="5645" max="5888" width="10" style="69"/>
    <col min="5889" max="5889" width="28.125" style="69" customWidth="1"/>
    <col min="5890" max="5890" width="10.625" style="69" customWidth="1"/>
    <col min="5891" max="5891" width="11.125" style="69" customWidth="1"/>
    <col min="5892" max="5892" width="10" style="69"/>
    <col min="5893" max="5893" width="11.125" style="69" customWidth="1"/>
    <col min="5894" max="5894" width="11.625" style="69" customWidth="1"/>
    <col min="5895" max="5895" width="10" style="69"/>
    <col min="5896" max="5896" width="10.625" style="69" bestFit="1" customWidth="1"/>
    <col min="5897" max="5898" width="10" style="69"/>
    <col min="5899" max="5900" width="10.125" style="69" bestFit="1" customWidth="1"/>
    <col min="5901" max="6144" width="11" style="69"/>
    <col min="6145" max="6145" width="28.125" style="69" customWidth="1"/>
    <col min="6146" max="6146" width="10.625" style="69" customWidth="1"/>
    <col min="6147" max="6147" width="11.125" style="69" customWidth="1"/>
    <col min="6148" max="6148" width="10" style="69"/>
    <col min="6149" max="6149" width="11.125" style="69" customWidth="1"/>
    <col min="6150" max="6150" width="11.625" style="69" customWidth="1"/>
    <col min="6151" max="6151" width="10" style="69"/>
    <col min="6152" max="6152" width="10.625" style="69" bestFit="1" customWidth="1"/>
    <col min="6153" max="6154" width="10" style="69"/>
    <col min="6155" max="6156" width="10.125" style="69" bestFit="1" customWidth="1"/>
    <col min="6157" max="6400" width="10" style="69"/>
    <col min="6401" max="6401" width="28.125" style="69" customWidth="1"/>
    <col min="6402" max="6402" width="10.625" style="69" customWidth="1"/>
    <col min="6403" max="6403" width="11.125" style="69" customWidth="1"/>
    <col min="6404" max="6404" width="10" style="69"/>
    <col min="6405" max="6405" width="11.125" style="69" customWidth="1"/>
    <col min="6406" max="6406" width="11.625" style="69" customWidth="1"/>
    <col min="6407" max="6407" width="10" style="69"/>
    <col min="6408" max="6408" width="10.625" style="69" bestFit="1" customWidth="1"/>
    <col min="6409" max="6410" width="10" style="69"/>
    <col min="6411" max="6412" width="10.125" style="69" bestFit="1" customWidth="1"/>
    <col min="6413" max="6656" width="10" style="69"/>
    <col min="6657" max="6657" width="28.125" style="69" customWidth="1"/>
    <col min="6658" max="6658" width="10.625" style="69" customWidth="1"/>
    <col min="6659" max="6659" width="11.125" style="69" customWidth="1"/>
    <col min="6660" max="6660" width="10" style="69"/>
    <col min="6661" max="6661" width="11.125" style="69" customWidth="1"/>
    <col min="6662" max="6662" width="11.625" style="69" customWidth="1"/>
    <col min="6663" max="6663" width="10" style="69"/>
    <col min="6664" max="6664" width="10.625" style="69" bestFit="1" customWidth="1"/>
    <col min="6665" max="6666" width="10" style="69"/>
    <col min="6667" max="6668" width="10.125" style="69" bestFit="1" customWidth="1"/>
    <col min="6669" max="6912" width="10" style="69"/>
    <col min="6913" max="6913" width="28.125" style="69" customWidth="1"/>
    <col min="6914" max="6914" width="10.625" style="69" customWidth="1"/>
    <col min="6915" max="6915" width="11.125" style="69" customWidth="1"/>
    <col min="6916" max="6916" width="10" style="69"/>
    <col min="6917" max="6917" width="11.125" style="69" customWidth="1"/>
    <col min="6918" max="6918" width="11.625" style="69" customWidth="1"/>
    <col min="6919" max="6919" width="10" style="69"/>
    <col min="6920" max="6920" width="10.625" style="69" bestFit="1" customWidth="1"/>
    <col min="6921" max="6922" width="10" style="69"/>
    <col min="6923" max="6924" width="10.125" style="69" bestFit="1" customWidth="1"/>
    <col min="6925" max="7168" width="11" style="69"/>
    <col min="7169" max="7169" width="28.125" style="69" customWidth="1"/>
    <col min="7170" max="7170" width="10.625" style="69" customWidth="1"/>
    <col min="7171" max="7171" width="11.125" style="69" customWidth="1"/>
    <col min="7172" max="7172" width="10" style="69"/>
    <col min="7173" max="7173" width="11.125" style="69" customWidth="1"/>
    <col min="7174" max="7174" width="11.625" style="69" customWidth="1"/>
    <col min="7175" max="7175" width="10" style="69"/>
    <col min="7176" max="7176" width="10.625" style="69" bestFit="1" customWidth="1"/>
    <col min="7177" max="7178" width="10" style="69"/>
    <col min="7179" max="7180" width="10.125" style="69" bestFit="1" customWidth="1"/>
    <col min="7181" max="7424" width="10" style="69"/>
    <col min="7425" max="7425" width="28.125" style="69" customWidth="1"/>
    <col min="7426" max="7426" width="10.625" style="69" customWidth="1"/>
    <col min="7427" max="7427" width="11.125" style="69" customWidth="1"/>
    <col min="7428" max="7428" width="10" style="69"/>
    <col min="7429" max="7429" width="11.125" style="69" customWidth="1"/>
    <col min="7430" max="7430" width="11.625" style="69" customWidth="1"/>
    <col min="7431" max="7431" width="10" style="69"/>
    <col min="7432" max="7432" width="10.625" style="69" bestFit="1" customWidth="1"/>
    <col min="7433" max="7434" width="10" style="69"/>
    <col min="7435" max="7436" width="10.125" style="69" bestFit="1" customWidth="1"/>
    <col min="7437" max="7680" width="10" style="69"/>
    <col min="7681" max="7681" width="28.125" style="69" customWidth="1"/>
    <col min="7682" max="7682" width="10.625" style="69" customWidth="1"/>
    <col min="7683" max="7683" width="11.125" style="69" customWidth="1"/>
    <col min="7684" max="7684" width="10" style="69"/>
    <col min="7685" max="7685" width="11.125" style="69" customWidth="1"/>
    <col min="7686" max="7686" width="11.625" style="69" customWidth="1"/>
    <col min="7687" max="7687" width="10" style="69"/>
    <col min="7688" max="7688" width="10.625" style="69" bestFit="1" customWidth="1"/>
    <col min="7689" max="7690" width="10" style="69"/>
    <col min="7691" max="7692" width="10.125" style="69" bestFit="1" customWidth="1"/>
    <col min="7693" max="7936" width="10" style="69"/>
    <col min="7937" max="7937" width="28.125" style="69" customWidth="1"/>
    <col min="7938" max="7938" width="10.625" style="69" customWidth="1"/>
    <col min="7939" max="7939" width="11.125" style="69" customWidth="1"/>
    <col min="7940" max="7940" width="10" style="69"/>
    <col min="7941" max="7941" width="11.125" style="69" customWidth="1"/>
    <col min="7942" max="7942" width="11.625" style="69" customWidth="1"/>
    <col min="7943" max="7943" width="10" style="69"/>
    <col min="7944" max="7944" width="10.625" style="69" bestFit="1" customWidth="1"/>
    <col min="7945" max="7946" width="10" style="69"/>
    <col min="7947" max="7948" width="10.125" style="69" bestFit="1" customWidth="1"/>
    <col min="7949" max="8192" width="11" style="69"/>
    <col min="8193" max="8193" width="28.125" style="69" customWidth="1"/>
    <col min="8194" max="8194" width="10.625" style="69" customWidth="1"/>
    <col min="8195" max="8195" width="11.125" style="69" customWidth="1"/>
    <col min="8196" max="8196" width="10" style="69"/>
    <col min="8197" max="8197" width="11.125" style="69" customWidth="1"/>
    <col min="8198" max="8198" width="11.625" style="69" customWidth="1"/>
    <col min="8199" max="8199" width="10" style="69"/>
    <col min="8200" max="8200" width="10.625" style="69" bestFit="1" customWidth="1"/>
    <col min="8201" max="8202" width="10" style="69"/>
    <col min="8203" max="8204" width="10.125" style="69" bestFit="1" customWidth="1"/>
    <col min="8205" max="8448" width="10" style="69"/>
    <col min="8449" max="8449" width="28.125" style="69" customWidth="1"/>
    <col min="8450" max="8450" width="10.625" style="69" customWidth="1"/>
    <col min="8451" max="8451" width="11.125" style="69" customWidth="1"/>
    <col min="8452" max="8452" width="10" style="69"/>
    <col min="8453" max="8453" width="11.125" style="69" customWidth="1"/>
    <col min="8454" max="8454" width="11.625" style="69" customWidth="1"/>
    <col min="8455" max="8455" width="10" style="69"/>
    <col min="8456" max="8456" width="10.625" style="69" bestFit="1" customWidth="1"/>
    <col min="8457" max="8458" width="10" style="69"/>
    <col min="8459" max="8460" width="10.125" style="69" bestFit="1" customWidth="1"/>
    <col min="8461" max="8704" width="10" style="69"/>
    <col min="8705" max="8705" width="28.125" style="69" customWidth="1"/>
    <col min="8706" max="8706" width="10.625" style="69" customWidth="1"/>
    <col min="8707" max="8707" width="11.125" style="69" customWidth="1"/>
    <col min="8708" max="8708" width="10" style="69"/>
    <col min="8709" max="8709" width="11.125" style="69" customWidth="1"/>
    <col min="8710" max="8710" width="11.625" style="69" customWidth="1"/>
    <col min="8711" max="8711" width="10" style="69"/>
    <col min="8712" max="8712" width="10.625" style="69" bestFit="1" customWidth="1"/>
    <col min="8713" max="8714" width="10" style="69"/>
    <col min="8715" max="8716" width="10.125" style="69" bestFit="1" customWidth="1"/>
    <col min="8717" max="8960" width="10" style="69"/>
    <col min="8961" max="8961" width="28.125" style="69" customWidth="1"/>
    <col min="8962" max="8962" width="10.625" style="69" customWidth="1"/>
    <col min="8963" max="8963" width="11.125" style="69" customWidth="1"/>
    <col min="8964" max="8964" width="10" style="69"/>
    <col min="8965" max="8965" width="11.125" style="69" customWidth="1"/>
    <col min="8966" max="8966" width="11.625" style="69" customWidth="1"/>
    <col min="8967" max="8967" width="10" style="69"/>
    <col min="8968" max="8968" width="10.625" style="69" bestFit="1" customWidth="1"/>
    <col min="8969" max="8970" width="10" style="69"/>
    <col min="8971" max="8972" width="10.125" style="69" bestFit="1" customWidth="1"/>
    <col min="8973" max="9216" width="11" style="69"/>
    <col min="9217" max="9217" width="28.125" style="69" customWidth="1"/>
    <col min="9218" max="9218" width="10.625" style="69" customWidth="1"/>
    <col min="9219" max="9219" width="11.125" style="69" customWidth="1"/>
    <col min="9220" max="9220" width="10" style="69"/>
    <col min="9221" max="9221" width="11.125" style="69" customWidth="1"/>
    <col min="9222" max="9222" width="11.625" style="69" customWidth="1"/>
    <col min="9223" max="9223" width="10" style="69"/>
    <col min="9224" max="9224" width="10.625" style="69" bestFit="1" customWidth="1"/>
    <col min="9225" max="9226" width="10" style="69"/>
    <col min="9227" max="9228" width="10.125" style="69" bestFit="1" customWidth="1"/>
    <col min="9229" max="9472" width="10" style="69"/>
    <col min="9473" max="9473" width="28.125" style="69" customWidth="1"/>
    <col min="9474" max="9474" width="10.625" style="69" customWidth="1"/>
    <col min="9475" max="9475" width="11.125" style="69" customWidth="1"/>
    <col min="9476" max="9476" width="10" style="69"/>
    <col min="9477" max="9477" width="11.125" style="69" customWidth="1"/>
    <col min="9478" max="9478" width="11.625" style="69" customWidth="1"/>
    <col min="9479" max="9479" width="10" style="69"/>
    <col min="9480" max="9480" width="10.625" style="69" bestFit="1" customWidth="1"/>
    <col min="9481" max="9482" width="10" style="69"/>
    <col min="9483" max="9484" width="10.125" style="69" bestFit="1" customWidth="1"/>
    <col min="9485" max="9728" width="10" style="69"/>
    <col min="9729" max="9729" width="28.125" style="69" customWidth="1"/>
    <col min="9730" max="9730" width="10.625" style="69" customWidth="1"/>
    <col min="9731" max="9731" width="11.125" style="69" customWidth="1"/>
    <col min="9732" max="9732" width="10" style="69"/>
    <col min="9733" max="9733" width="11.125" style="69" customWidth="1"/>
    <col min="9734" max="9734" width="11.625" style="69" customWidth="1"/>
    <col min="9735" max="9735" width="10" style="69"/>
    <col min="9736" max="9736" width="10.625" style="69" bestFit="1" customWidth="1"/>
    <col min="9737" max="9738" width="10" style="69"/>
    <col min="9739" max="9740" width="10.125" style="69" bestFit="1" customWidth="1"/>
    <col min="9741" max="9984" width="10" style="69"/>
    <col min="9985" max="9985" width="28.125" style="69" customWidth="1"/>
    <col min="9986" max="9986" width="10.625" style="69" customWidth="1"/>
    <col min="9987" max="9987" width="11.125" style="69" customWidth="1"/>
    <col min="9988" max="9988" width="10" style="69"/>
    <col min="9989" max="9989" width="11.125" style="69" customWidth="1"/>
    <col min="9990" max="9990" width="11.625" style="69" customWidth="1"/>
    <col min="9991" max="9991" width="10" style="69"/>
    <col min="9992" max="9992" width="10.625" style="69" bestFit="1" customWidth="1"/>
    <col min="9993" max="9994" width="10" style="69"/>
    <col min="9995" max="9996" width="10.125" style="69" bestFit="1" customWidth="1"/>
    <col min="9997" max="10240" width="11" style="69"/>
    <col min="10241" max="10241" width="28.125" style="69" customWidth="1"/>
    <col min="10242" max="10242" width="10.625" style="69" customWidth="1"/>
    <col min="10243" max="10243" width="11.125" style="69" customWidth="1"/>
    <col min="10244" max="10244" width="10" style="69"/>
    <col min="10245" max="10245" width="11.125" style="69" customWidth="1"/>
    <col min="10246" max="10246" width="11.625" style="69" customWidth="1"/>
    <col min="10247" max="10247" width="10" style="69"/>
    <col min="10248" max="10248" width="10.625" style="69" bestFit="1" customWidth="1"/>
    <col min="10249" max="10250" width="10" style="69"/>
    <col min="10251" max="10252" width="10.125" style="69" bestFit="1" customWidth="1"/>
    <col min="10253" max="10496" width="10" style="69"/>
    <col min="10497" max="10497" width="28.125" style="69" customWidth="1"/>
    <col min="10498" max="10498" width="10.625" style="69" customWidth="1"/>
    <col min="10499" max="10499" width="11.125" style="69" customWidth="1"/>
    <col min="10500" max="10500" width="10" style="69"/>
    <col min="10501" max="10501" width="11.125" style="69" customWidth="1"/>
    <col min="10502" max="10502" width="11.625" style="69" customWidth="1"/>
    <col min="10503" max="10503" width="10" style="69"/>
    <col min="10504" max="10504" width="10.625" style="69" bestFit="1" customWidth="1"/>
    <col min="10505" max="10506" width="10" style="69"/>
    <col min="10507" max="10508" width="10.125" style="69" bestFit="1" customWidth="1"/>
    <col min="10509" max="10752" width="10" style="69"/>
    <col min="10753" max="10753" width="28.125" style="69" customWidth="1"/>
    <col min="10754" max="10754" width="10.625" style="69" customWidth="1"/>
    <col min="10755" max="10755" width="11.125" style="69" customWidth="1"/>
    <col min="10756" max="10756" width="10" style="69"/>
    <col min="10757" max="10757" width="11.125" style="69" customWidth="1"/>
    <col min="10758" max="10758" width="11.625" style="69" customWidth="1"/>
    <col min="10759" max="10759" width="10" style="69"/>
    <col min="10760" max="10760" width="10.625" style="69" bestFit="1" customWidth="1"/>
    <col min="10761" max="10762" width="10" style="69"/>
    <col min="10763" max="10764" width="10.125" style="69" bestFit="1" customWidth="1"/>
    <col min="10765" max="11008" width="10" style="69"/>
    <col min="11009" max="11009" width="28.125" style="69" customWidth="1"/>
    <col min="11010" max="11010" width="10.625" style="69" customWidth="1"/>
    <col min="11011" max="11011" width="11.125" style="69" customWidth="1"/>
    <col min="11012" max="11012" width="10" style="69"/>
    <col min="11013" max="11013" width="11.125" style="69" customWidth="1"/>
    <col min="11014" max="11014" width="11.625" style="69" customWidth="1"/>
    <col min="11015" max="11015" width="10" style="69"/>
    <col min="11016" max="11016" width="10.625" style="69" bestFit="1" customWidth="1"/>
    <col min="11017" max="11018" width="10" style="69"/>
    <col min="11019" max="11020" width="10.125" style="69" bestFit="1" customWidth="1"/>
    <col min="11021" max="11264" width="11" style="69"/>
    <col min="11265" max="11265" width="28.125" style="69" customWidth="1"/>
    <col min="11266" max="11266" width="10.625" style="69" customWidth="1"/>
    <col min="11267" max="11267" width="11.125" style="69" customWidth="1"/>
    <col min="11268" max="11268" width="10" style="69"/>
    <col min="11269" max="11269" width="11.125" style="69" customWidth="1"/>
    <col min="11270" max="11270" width="11.625" style="69" customWidth="1"/>
    <col min="11271" max="11271" width="10" style="69"/>
    <col min="11272" max="11272" width="10.625" style="69" bestFit="1" customWidth="1"/>
    <col min="11273" max="11274" width="10" style="69"/>
    <col min="11275" max="11276" width="10.125" style="69" bestFit="1" customWidth="1"/>
    <col min="11277" max="11520" width="10" style="69"/>
    <col min="11521" max="11521" width="28.125" style="69" customWidth="1"/>
    <col min="11522" max="11522" width="10.625" style="69" customWidth="1"/>
    <col min="11523" max="11523" width="11.125" style="69" customWidth="1"/>
    <col min="11524" max="11524" width="10" style="69"/>
    <col min="11525" max="11525" width="11.125" style="69" customWidth="1"/>
    <col min="11526" max="11526" width="11.625" style="69" customWidth="1"/>
    <col min="11527" max="11527" width="10" style="69"/>
    <col min="11528" max="11528" width="10.625" style="69" bestFit="1" customWidth="1"/>
    <col min="11529" max="11530" width="10" style="69"/>
    <col min="11531" max="11532" width="10.125" style="69" bestFit="1" customWidth="1"/>
    <col min="11533" max="11776" width="10" style="69"/>
    <col min="11777" max="11777" width="28.125" style="69" customWidth="1"/>
    <col min="11778" max="11778" width="10.625" style="69" customWidth="1"/>
    <col min="11779" max="11779" width="11.125" style="69" customWidth="1"/>
    <col min="11780" max="11780" width="10" style="69"/>
    <col min="11781" max="11781" width="11.125" style="69" customWidth="1"/>
    <col min="11782" max="11782" width="11.625" style="69" customWidth="1"/>
    <col min="11783" max="11783" width="10" style="69"/>
    <col min="11784" max="11784" width="10.625" style="69" bestFit="1" customWidth="1"/>
    <col min="11785" max="11786" width="10" style="69"/>
    <col min="11787" max="11788" width="10.125" style="69" bestFit="1" customWidth="1"/>
    <col min="11789" max="12032" width="10" style="69"/>
    <col min="12033" max="12033" width="28.125" style="69" customWidth="1"/>
    <col min="12034" max="12034" width="10.625" style="69" customWidth="1"/>
    <col min="12035" max="12035" width="11.125" style="69" customWidth="1"/>
    <col min="12036" max="12036" width="10" style="69"/>
    <col min="12037" max="12037" width="11.125" style="69" customWidth="1"/>
    <col min="12038" max="12038" width="11.625" style="69" customWidth="1"/>
    <col min="12039" max="12039" width="10" style="69"/>
    <col min="12040" max="12040" width="10.625" style="69" bestFit="1" customWidth="1"/>
    <col min="12041" max="12042" width="10" style="69"/>
    <col min="12043" max="12044" width="10.125" style="69" bestFit="1" customWidth="1"/>
    <col min="12045" max="12288" width="11" style="69"/>
    <col min="12289" max="12289" width="28.125" style="69" customWidth="1"/>
    <col min="12290" max="12290" width="10.625" style="69" customWidth="1"/>
    <col min="12291" max="12291" width="11.125" style="69" customWidth="1"/>
    <col min="12292" max="12292" width="10" style="69"/>
    <col min="12293" max="12293" width="11.125" style="69" customWidth="1"/>
    <col min="12294" max="12294" width="11.625" style="69" customWidth="1"/>
    <col min="12295" max="12295" width="10" style="69"/>
    <col min="12296" max="12296" width="10.625" style="69" bestFit="1" customWidth="1"/>
    <col min="12297" max="12298" width="10" style="69"/>
    <col min="12299" max="12300" width="10.125" style="69" bestFit="1" customWidth="1"/>
    <col min="12301" max="12544" width="10" style="69"/>
    <col min="12545" max="12545" width="28.125" style="69" customWidth="1"/>
    <col min="12546" max="12546" width="10.625" style="69" customWidth="1"/>
    <col min="12547" max="12547" width="11.125" style="69" customWidth="1"/>
    <col min="12548" max="12548" width="10" style="69"/>
    <col min="12549" max="12549" width="11.125" style="69" customWidth="1"/>
    <col min="12550" max="12550" width="11.625" style="69" customWidth="1"/>
    <col min="12551" max="12551" width="10" style="69"/>
    <col min="12552" max="12552" width="10.625" style="69" bestFit="1" customWidth="1"/>
    <col min="12553" max="12554" width="10" style="69"/>
    <col min="12555" max="12556" width="10.125" style="69" bestFit="1" customWidth="1"/>
    <col min="12557" max="12800" width="10" style="69"/>
    <col min="12801" max="12801" width="28.125" style="69" customWidth="1"/>
    <col min="12802" max="12802" width="10.625" style="69" customWidth="1"/>
    <col min="12803" max="12803" width="11.125" style="69" customWidth="1"/>
    <col min="12804" max="12804" width="10" style="69"/>
    <col min="12805" max="12805" width="11.125" style="69" customWidth="1"/>
    <col min="12806" max="12806" width="11.625" style="69" customWidth="1"/>
    <col min="12807" max="12807" width="10" style="69"/>
    <col min="12808" max="12808" width="10.625" style="69" bestFit="1" customWidth="1"/>
    <col min="12809" max="12810" width="10" style="69"/>
    <col min="12811" max="12812" width="10.125" style="69" bestFit="1" customWidth="1"/>
    <col min="12813" max="13056" width="10" style="69"/>
    <col min="13057" max="13057" width="28.125" style="69" customWidth="1"/>
    <col min="13058" max="13058" width="10.625" style="69" customWidth="1"/>
    <col min="13059" max="13059" width="11.125" style="69" customWidth="1"/>
    <col min="13060" max="13060" width="10" style="69"/>
    <col min="13061" max="13061" width="11.125" style="69" customWidth="1"/>
    <col min="13062" max="13062" width="11.625" style="69" customWidth="1"/>
    <col min="13063" max="13063" width="10" style="69"/>
    <col min="13064" max="13064" width="10.625" style="69" bestFit="1" customWidth="1"/>
    <col min="13065" max="13066" width="10" style="69"/>
    <col min="13067" max="13068" width="10.125" style="69" bestFit="1" customWidth="1"/>
    <col min="13069" max="13312" width="11" style="69"/>
    <col min="13313" max="13313" width="28.125" style="69" customWidth="1"/>
    <col min="13314" max="13314" width="10.625" style="69" customWidth="1"/>
    <col min="13315" max="13315" width="11.125" style="69" customWidth="1"/>
    <col min="13316" max="13316" width="10" style="69"/>
    <col min="13317" max="13317" width="11.125" style="69" customWidth="1"/>
    <col min="13318" max="13318" width="11.625" style="69" customWidth="1"/>
    <col min="13319" max="13319" width="10" style="69"/>
    <col min="13320" max="13320" width="10.625" style="69" bestFit="1" customWidth="1"/>
    <col min="13321" max="13322" width="10" style="69"/>
    <col min="13323" max="13324" width="10.125" style="69" bestFit="1" customWidth="1"/>
    <col min="13325" max="13568" width="10" style="69"/>
    <col min="13569" max="13569" width="28.125" style="69" customWidth="1"/>
    <col min="13570" max="13570" width="10.625" style="69" customWidth="1"/>
    <col min="13571" max="13571" width="11.125" style="69" customWidth="1"/>
    <col min="13572" max="13572" width="10" style="69"/>
    <col min="13573" max="13573" width="11.125" style="69" customWidth="1"/>
    <col min="13574" max="13574" width="11.625" style="69" customWidth="1"/>
    <col min="13575" max="13575" width="10" style="69"/>
    <col min="13576" max="13576" width="10.625" style="69" bestFit="1" customWidth="1"/>
    <col min="13577" max="13578" width="10" style="69"/>
    <col min="13579" max="13580" width="10.125" style="69" bestFit="1" customWidth="1"/>
    <col min="13581" max="13824" width="10" style="69"/>
    <col min="13825" max="13825" width="28.125" style="69" customWidth="1"/>
    <col min="13826" max="13826" width="10.625" style="69" customWidth="1"/>
    <col min="13827" max="13827" width="11.125" style="69" customWidth="1"/>
    <col min="13828" max="13828" width="10" style="69"/>
    <col min="13829" max="13829" width="11.125" style="69" customWidth="1"/>
    <col min="13830" max="13830" width="11.625" style="69" customWidth="1"/>
    <col min="13831" max="13831" width="10" style="69"/>
    <col min="13832" max="13832" width="10.625" style="69" bestFit="1" customWidth="1"/>
    <col min="13833" max="13834" width="10" style="69"/>
    <col min="13835" max="13836" width="10.125" style="69" bestFit="1" customWidth="1"/>
    <col min="13837" max="14080" width="10" style="69"/>
    <col min="14081" max="14081" width="28.125" style="69" customWidth="1"/>
    <col min="14082" max="14082" width="10.625" style="69" customWidth="1"/>
    <col min="14083" max="14083" width="11.125" style="69" customWidth="1"/>
    <col min="14084" max="14084" width="10" style="69"/>
    <col min="14085" max="14085" width="11.125" style="69" customWidth="1"/>
    <col min="14086" max="14086" width="11.625" style="69" customWidth="1"/>
    <col min="14087" max="14087" width="10" style="69"/>
    <col min="14088" max="14088" width="10.625" style="69" bestFit="1" customWidth="1"/>
    <col min="14089" max="14090" width="10" style="69"/>
    <col min="14091" max="14092" width="10.125" style="69" bestFit="1" customWidth="1"/>
    <col min="14093" max="14336" width="11" style="69"/>
    <col min="14337" max="14337" width="28.125" style="69" customWidth="1"/>
    <col min="14338" max="14338" width="10.625" style="69" customWidth="1"/>
    <col min="14339" max="14339" width="11.125" style="69" customWidth="1"/>
    <col min="14340" max="14340" width="10" style="69"/>
    <col min="14341" max="14341" width="11.125" style="69" customWidth="1"/>
    <col min="14342" max="14342" width="11.625" style="69" customWidth="1"/>
    <col min="14343" max="14343" width="10" style="69"/>
    <col min="14344" max="14344" width="10.625" style="69" bestFit="1" customWidth="1"/>
    <col min="14345" max="14346" width="10" style="69"/>
    <col min="14347" max="14348" width="10.125" style="69" bestFit="1" customWidth="1"/>
    <col min="14349" max="14592" width="10" style="69"/>
    <col min="14593" max="14593" width="28.125" style="69" customWidth="1"/>
    <col min="14594" max="14594" width="10.625" style="69" customWidth="1"/>
    <col min="14595" max="14595" width="11.125" style="69" customWidth="1"/>
    <col min="14596" max="14596" width="10" style="69"/>
    <col min="14597" max="14597" width="11.125" style="69" customWidth="1"/>
    <col min="14598" max="14598" width="11.625" style="69" customWidth="1"/>
    <col min="14599" max="14599" width="10" style="69"/>
    <col min="14600" max="14600" width="10.625" style="69" bestFit="1" customWidth="1"/>
    <col min="14601" max="14602" width="10" style="69"/>
    <col min="14603" max="14604" width="10.125" style="69" bestFit="1" customWidth="1"/>
    <col min="14605" max="14848" width="10" style="69"/>
    <col min="14849" max="14849" width="28.125" style="69" customWidth="1"/>
    <col min="14850" max="14850" width="10.625" style="69" customWidth="1"/>
    <col min="14851" max="14851" width="11.125" style="69" customWidth="1"/>
    <col min="14852" max="14852" width="10" style="69"/>
    <col min="14853" max="14853" width="11.125" style="69" customWidth="1"/>
    <col min="14854" max="14854" width="11.625" style="69" customWidth="1"/>
    <col min="14855" max="14855" width="10" style="69"/>
    <col min="14856" max="14856" width="10.625" style="69" bestFit="1" customWidth="1"/>
    <col min="14857" max="14858" width="10" style="69"/>
    <col min="14859" max="14860" width="10.125" style="69" bestFit="1" customWidth="1"/>
    <col min="14861" max="15104" width="10" style="69"/>
    <col min="15105" max="15105" width="28.125" style="69" customWidth="1"/>
    <col min="15106" max="15106" width="10.625" style="69" customWidth="1"/>
    <col min="15107" max="15107" width="11.125" style="69" customWidth="1"/>
    <col min="15108" max="15108" width="10" style="69"/>
    <col min="15109" max="15109" width="11.125" style="69" customWidth="1"/>
    <col min="15110" max="15110" width="11.625" style="69" customWidth="1"/>
    <col min="15111" max="15111" width="10" style="69"/>
    <col min="15112" max="15112" width="10.625" style="69" bestFit="1" customWidth="1"/>
    <col min="15113" max="15114" width="10" style="69"/>
    <col min="15115" max="15116" width="10.125" style="69" bestFit="1" customWidth="1"/>
    <col min="15117" max="15360" width="11" style="69"/>
    <col min="15361" max="15361" width="28.125" style="69" customWidth="1"/>
    <col min="15362" max="15362" width="10.625" style="69" customWidth="1"/>
    <col min="15363" max="15363" width="11.125" style="69" customWidth="1"/>
    <col min="15364" max="15364" width="10" style="69"/>
    <col min="15365" max="15365" width="11.125" style="69" customWidth="1"/>
    <col min="15366" max="15366" width="11.625" style="69" customWidth="1"/>
    <col min="15367" max="15367" width="10" style="69"/>
    <col min="15368" max="15368" width="10.625" style="69" bestFit="1" customWidth="1"/>
    <col min="15369" max="15370" width="10" style="69"/>
    <col min="15371" max="15372" width="10.125" style="69" bestFit="1" customWidth="1"/>
    <col min="15373" max="15616" width="10" style="69"/>
    <col min="15617" max="15617" width="28.125" style="69" customWidth="1"/>
    <col min="15618" max="15618" width="10.625" style="69" customWidth="1"/>
    <col min="15619" max="15619" width="11.125" style="69" customWidth="1"/>
    <col min="15620" max="15620" width="10" style="69"/>
    <col min="15621" max="15621" width="11.125" style="69" customWidth="1"/>
    <col min="15622" max="15622" width="11.625" style="69" customWidth="1"/>
    <col min="15623" max="15623" width="10" style="69"/>
    <col min="15624" max="15624" width="10.625" style="69" bestFit="1" customWidth="1"/>
    <col min="15625" max="15626" width="10" style="69"/>
    <col min="15627" max="15628" width="10.125" style="69" bestFit="1" customWidth="1"/>
    <col min="15629" max="15872" width="10" style="69"/>
    <col min="15873" max="15873" width="28.125" style="69" customWidth="1"/>
    <col min="15874" max="15874" width="10.625" style="69" customWidth="1"/>
    <col min="15875" max="15875" width="11.125" style="69" customWidth="1"/>
    <col min="15876" max="15876" width="10" style="69"/>
    <col min="15877" max="15877" width="11.125" style="69" customWidth="1"/>
    <col min="15878" max="15878" width="11.625" style="69" customWidth="1"/>
    <col min="15879" max="15879" width="10" style="69"/>
    <col min="15880" max="15880" width="10.625" style="69" bestFit="1" customWidth="1"/>
    <col min="15881" max="15882" width="10" style="69"/>
    <col min="15883" max="15884" width="10.125" style="69" bestFit="1" customWidth="1"/>
    <col min="15885" max="16128" width="10" style="69"/>
    <col min="16129" max="16129" width="28.125" style="69" customWidth="1"/>
    <col min="16130" max="16130" width="10.625" style="69" customWidth="1"/>
    <col min="16131" max="16131" width="11.125" style="69" customWidth="1"/>
    <col min="16132" max="16132" width="10" style="69"/>
    <col min="16133" max="16133" width="11.125" style="69" customWidth="1"/>
    <col min="16134" max="16134" width="11.625" style="69" customWidth="1"/>
    <col min="16135" max="16135" width="10" style="69"/>
    <col min="16136" max="16136" width="10.62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778">
        <f>INDICE!A3</f>
        <v>45930</v>
      </c>
      <c r="C3" s="779"/>
      <c r="D3" s="779" t="s">
        <v>115</v>
      </c>
      <c r="E3" s="779"/>
      <c r="F3" s="779" t="s">
        <v>116</v>
      </c>
      <c r="G3" s="779"/>
      <c r="H3" s="779"/>
      <c r="I3"/>
    </row>
    <row r="4" spans="1:9" ht="14.25" x14ac:dyDescent="0.2">
      <c r="A4" s="66"/>
      <c r="B4" s="63" t="s">
        <v>47</v>
      </c>
      <c r="C4" s="63" t="s">
        <v>417</v>
      </c>
      <c r="D4" s="63" t="s">
        <v>47</v>
      </c>
      <c r="E4" s="82" t="s">
        <v>417</v>
      </c>
      <c r="F4" s="63" t="s">
        <v>47</v>
      </c>
      <c r="G4" s="64" t="s">
        <v>417</v>
      </c>
      <c r="H4" s="64" t="s">
        <v>121</v>
      </c>
      <c r="I4"/>
    </row>
    <row r="5" spans="1:9" ht="14.25" x14ac:dyDescent="0.2">
      <c r="A5" s="3" t="s">
        <v>507</v>
      </c>
      <c r="B5" s="300">
        <v>135.62953999999999</v>
      </c>
      <c r="C5" s="72">
        <v>-4.4468136536054219</v>
      </c>
      <c r="D5" s="71">
        <v>1359.97423</v>
      </c>
      <c r="E5" s="329">
        <v>-16.652776425232361</v>
      </c>
      <c r="F5" s="71">
        <v>1865.2859999999996</v>
      </c>
      <c r="G5" s="72">
        <v>-11.773035729294019</v>
      </c>
      <c r="H5" s="303">
        <v>3.1140510878008087</v>
      </c>
      <c r="I5"/>
    </row>
    <row r="6" spans="1:9" ht="14.25" x14ac:dyDescent="0.2">
      <c r="A6" s="3" t="s">
        <v>48</v>
      </c>
      <c r="B6" s="301">
        <v>606.54454000000032</v>
      </c>
      <c r="C6" s="59">
        <v>10.893094456372353</v>
      </c>
      <c r="D6" s="58">
        <v>5277.6833200000019</v>
      </c>
      <c r="E6" s="59">
        <v>7.5742768567628547</v>
      </c>
      <c r="F6" s="58">
        <v>6893.8504900000025</v>
      </c>
      <c r="G6" s="59">
        <v>7.4135063079592038</v>
      </c>
      <c r="H6" s="304">
        <v>11.509121184376363</v>
      </c>
      <c r="I6"/>
    </row>
    <row r="7" spans="1:9" ht="14.25" x14ac:dyDescent="0.2">
      <c r="A7" s="3" t="s">
        <v>49</v>
      </c>
      <c r="B7" s="301">
        <v>708.65743999999995</v>
      </c>
      <c r="C7" s="59">
        <v>3.0561045852947819</v>
      </c>
      <c r="D7" s="58">
        <v>5832.5590200000006</v>
      </c>
      <c r="E7" s="59">
        <v>4.6047941826312435</v>
      </c>
      <c r="F7" s="58">
        <v>7646.17652</v>
      </c>
      <c r="G7" s="59">
        <v>5.3893156429730293</v>
      </c>
      <c r="H7" s="304">
        <v>12.765111789625294</v>
      </c>
      <c r="I7"/>
    </row>
    <row r="8" spans="1:9" ht="14.25" x14ac:dyDescent="0.2">
      <c r="A8" s="3" t="s">
        <v>122</v>
      </c>
      <c r="B8" s="301">
        <v>2484.3508600000005</v>
      </c>
      <c r="C8" s="59">
        <v>2.5302548132343077</v>
      </c>
      <c r="D8" s="58">
        <v>22789.411350000002</v>
      </c>
      <c r="E8" s="59">
        <v>2.7621122996658776</v>
      </c>
      <c r="F8" s="58">
        <v>30440.772140000001</v>
      </c>
      <c r="G8" s="240">
        <v>2.1097156595467776</v>
      </c>
      <c r="H8" s="304">
        <v>50.820152832361146</v>
      </c>
      <c r="I8"/>
    </row>
    <row r="9" spans="1:9" ht="14.25" x14ac:dyDescent="0.2">
      <c r="A9" s="3" t="s">
        <v>123</v>
      </c>
      <c r="B9" s="301">
        <v>602.68810999999994</v>
      </c>
      <c r="C9" s="59">
        <v>-11.139809605140103</v>
      </c>
      <c r="D9" s="58">
        <v>5680.7500099999997</v>
      </c>
      <c r="E9" s="59">
        <v>-11.158037228372322</v>
      </c>
      <c r="F9" s="58">
        <v>7847.9296800000002</v>
      </c>
      <c r="G9" s="73">
        <v>-6.4968741439079407</v>
      </c>
      <c r="H9" s="304">
        <v>13.10193394309948</v>
      </c>
      <c r="I9"/>
    </row>
    <row r="10" spans="1:9" ht="14.25" x14ac:dyDescent="0.2">
      <c r="A10" s="3" t="s">
        <v>583</v>
      </c>
      <c r="B10" s="301">
        <v>444.65100000000001</v>
      </c>
      <c r="C10" s="329">
        <v>-2.7245381258135439</v>
      </c>
      <c r="D10" s="58">
        <v>3866.7614760164274</v>
      </c>
      <c r="E10" s="59">
        <v>8.1332723704943053</v>
      </c>
      <c r="F10" s="58">
        <v>5205.0024760164288</v>
      </c>
      <c r="G10" s="59">
        <v>8.1134814231098176</v>
      </c>
      <c r="H10" s="304">
        <v>8.6896291627369031</v>
      </c>
      <c r="I10"/>
    </row>
    <row r="11" spans="1:9" ht="14.25" x14ac:dyDescent="0.2">
      <c r="A11" s="60" t="s">
        <v>584</v>
      </c>
      <c r="B11" s="61">
        <v>4982.521490000001</v>
      </c>
      <c r="C11" s="62">
        <v>0.96423866751273835</v>
      </c>
      <c r="D11" s="61">
        <v>44807.139406016424</v>
      </c>
      <c r="E11" s="62">
        <v>1.2348495900551453</v>
      </c>
      <c r="F11" s="61">
        <v>59899.017306016438</v>
      </c>
      <c r="G11" s="62">
        <v>1.8572053339268864</v>
      </c>
      <c r="H11" s="62">
        <v>100</v>
      </c>
      <c r="I11"/>
    </row>
    <row r="12" spans="1:9" ht="14.25" x14ac:dyDescent="0.2">
      <c r="A12" s="3"/>
      <c r="B12" s="3"/>
      <c r="C12" s="3"/>
      <c r="D12" s="3"/>
      <c r="E12" s="3"/>
      <c r="F12" s="3"/>
      <c r="G12" s="3"/>
      <c r="H12" s="79" t="s">
        <v>220</v>
      </c>
      <c r="I12"/>
    </row>
    <row r="13" spans="1:9" ht="14.25" x14ac:dyDescent="0.2">
      <c r="A13" s="80" t="s">
        <v>475</v>
      </c>
      <c r="B13" s="3"/>
      <c r="C13" s="3"/>
      <c r="D13" s="3"/>
      <c r="E13" s="3"/>
      <c r="F13" s="3"/>
      <c r="G13" s="3"/>
      <c r="H13" s="3"/>
      <c r="I13"/>
    </row>
    <row r="14" spans="1:9" ht="14.25" x14ac:dyDescent="0.2">
      <c r="A14" s="80" t="s">
        <v>418</v>
      </c>
      <c r="B14" s="58"/>
      <c r="C14" s="3"/>
      <c r="D14" s="3"/>
      <c r="E14" s="3"/>
      <c r="F14" s="3"/>
      <c r="G14" s="3"/>
      <c r="H14" s="3"/>
      <c r="I14"/>
    </row>
    <row r="15" spans="1:9" ht="14.25" x14ac:dyDescent="0.2">
      <c r="A15" s="80" t="s">
        <v>419</v>
      </c>
      <c r="B15" s="3"/>
      <c r="C15" s="3"/>
      <c r="D15" s="3"/>
      <c r="E15" s="3"/>
      <c r="F15" s="3"/>
      <c r="G15" s="3"/>
      <c r="H15" s="3"/>
      <c r="I15"/>
    </row>
    <row r="16" spans="1:9" ht="14.25" x14ac:dyDescent="0.2">
      <c r="A16" s="133" t="s">
        <v>528</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C10">
    <cfRule type="cellIs" dxfId="251" priority="10" operator="equal">
      <formula>0</formula>
    </cfRule>
    <cfRule type="cellIs" dxfId="250" priority="11" operator="between">
      <formula>0</formula>
      <formula>0.5</formula>
    </cfRule>
  </conditionalFormatting>
  <conditionalFormatting sqref="E5">
    <cfRule type="cellIs" dxfId="249" priority="1" operator="equal">
      <formula>0</formula>
    </cfRule>
    <cfRule type="cellIs" dxfId="248" priority="2" operator="between">
      <formula>0</formula>
      <formula>0.5</formula>
    </cfRule>
  </conditionalFormatting>
  <conditionalFormatting sqref="G8">
    <cfRule type="cellIs" dxfId="247" priority="3" operator="between">
      <formula>-0.05</formula>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25" x14ac:dyDescent="0.2"/>
  <cols>
    <col min="1" max="1" width="26.625" style="1" customWidth="1"/>
    <col min="2" max="13" width="8.625" style="1" customWidth="1"/>
    <col min="14" max="16384" width="11" style="1"/>
  </cols>
  <sheetData>
    <row r="1" spans="1:13" x14ac:dyDescent="0.2">
      <c r="A1" s="158" t="s">
        <v>359</v>
      </c>
    </row>
    <row r="2" spans="1:13" x14ac:dyDescent="0.2">
      <c r="A2" s="158"/>
      <c r="M2" s="161"/>
    </row>
    <row r="3" spans="1:13" x14ac:dyDescent="0.2">
      <c r="A3" s="190"/>
      <c r="B3" s="145">
        <v>2024</v>
      </c>
      <c r="C3" s="145" t="s">
        <v>505</v>
      </c>
      <c r="D3" s="145" t="s">
        <v>505</v>
      </c>
      <c r="E3" s="145">
        <v>2025</v>
      </c>
      <c r="F3" s="145" t="s">
        <v>505</v>
      </c>
      <c r="G3" s="145" t="s">
        <v>505</v>
      </c>
      <c r="H3" s="145" t="s">
        <v>505</v>
      </c>
      <c r="I3" s="145" t="s">
        <v>505</v>
      </c>
      <c r="J3" s="145" t="s">
        <v>505</v>
      </c>
      <c r="K3" s="145" t="s">
        <v>505</v>
      </c>
      <c r="L3" s="145" t="s">
        <v>505</v>
      </c>
      <c r="M3" s="145" t="s">
        <v>505</v>
      </c>
    </row>
    <row r="4" spans="1:13" x14ac:dyDescent="0.2">
      <c r="B4" s="536">
        <v>45566</v>
      </c>
      <c r="C4" s="536">
        <v>45597</v>
      </c>
      <c r="D4" s="536">
        <v>45627</v>
      </c>
      <c r="E4" s="536">
        <v>45658</v>
      </c>
      <c r="F4" s="536">
        <v>45689</v>
      </c>
      <c r="G4" s="536">
        <v>45717</v>
      </c>
      <c r="H4" s="536">
        <v>45748</v>
      </c>
      <c r="I4" s="536">
        <v>45778</v>
      </c>
      <c r="J4" s="536">
        <v>45809</v>
      </c>
      <c r="K4" s="536">
        <v>45839</v>
      </c>
      <c r="L4" s="536">
        <v>45870</v>
      </c>
      <c r="M4" s="536">
        <v>45901</v>
      </c>
    </row>
    <row r="5" spans="1:13" x14ac:dyDescent="0.2">
      <c r="A5" s="551" t="s">
        <v>535</v>
      </c>
      <c r="B5" s="538">
        <v>2.191636363636364</v>
      </c>
      <c r="C5" s="538">
        <v>2.0973333333333333</v>
      </c>
      <c r="D5" s="538">
        <v>3.016285714285714</v>
      </c>
      <c r="E5" s="538">
        <v>4.1287142857142873</v>
      </c>
      <c r="F5" s="538">
        <v>4.1896315789473677</v>
      </c>
      <c r="G5" s="538">
        <v>4.1285238095238084</v>
      </c>
      <c r="H5" s="538">
        <v>3.4124761904761902</v>
      </c>
      <c r="I5" s="538">
        <v>3.1174285714285719</v>
      </c>
      <c r="J5" s="538">
        <v>3.0233999999999996</v>
      </c>
      <c r="K5" s="538">
        <v>3.2009090909090911</v>
      </c>
      <c r="L5" s="538">
        <v>2.9118571428571429</v>
      </c>
      <c r="M5" s="538">
        <v>2.9734285714285713</v>
      </c>
    </row>
    <row r="6" spans="1:13" x14ac:dyDescent="0.2">
      <c r="A6" s="18" t="s">
        <v>536</v>
      </c>
      <c r="B6" s="538">
        <v>98.830869565217398</v>
      </c>
      <c r="C6" s="538">
        <v>111.90714285714287</v>
      </c>
      <c r="D6" s="538">
        <v>111.27500000000001</v>
      </c>
      <c r="E6" s="538">
        <v>123.39590909090907</v>
      </c>
      <c r="F6" s="538">
        <v>123.16</v>
      </c>
      <c r="G6" s="538">
        <v>101.36190476190475</v>
      </c>
      <c r="H6" s="538">
        <v>85.169999999999987</v>
      </c>
      <c r="I6" s="538">
        <v>82.742499999999993</v>
      </c>
      <c r="J6" s="538">
        <v>86.433333333333323</v>
      </c>
      <c r="K6" s="538">
        <v>81.250434782608693</v>
      </c>
      <c r="L6" s="538">
        <v>79.369500000000002</v>
      </c>
      <c r="M6" s="538">
        <v>79.22136363636362</v>
      </c>
    </row>
    <row r="7" spans="1:13" x14ac:dyDescent="0.2">
      <c r="A7" s="513" t="s">
        <v>537</v>
      </c>
      <c r="B7" s="538">
        <v>40.032608695652165</v>
      </c>
      <c r="C7" s="538">
        <v>44.454761904761902</v>
      </c>
      <c r="D7" s="538">
        <v>44.948499999999996</v>
      </c>
      <c r="E7" s="538">
        <v>48.62409090909091</v>
      </c>
      <c r="F7" s="538">
        <v>50.355999999999995</v>
      </c>
      <c r="G7" s="538">
        <v>41.481904761904751</v>
      </c>
      <c r="H7" s="538">
        <v>35.152000000000001</v>
      </c>
      <c r="I7" s="538">
        <v>35.215000000000003</v>
      </c>
      <c r="J7" s="538">
        <v>36.404285714285713</v>
      </c>
      <c r="K7" s="538">
        <v>33.527826086956523</v>
      </c>
      <c r="L7" s="538">
        <v>32.15428571428572</v>
      </c>
      <c r="M7" s="577">
        <v>32.050454545454549</v>
      </c>
    </row>
    <row r="8" spans="1:13" x14ac:dyDescent="0.2">
      <c r="A8" s="439" t="s">
        <v>538</v>
      </c>
      <c r="B8" s="578">
        <v>40.457096774193545</v>
      </c>
      <c r="C8" s="578">
        <v>44.45066666666667</v>
      </c>
      <c r="D8" s="578">
        <v>46.332258064516118</v>
      </c>
      <c r="E8" s="578">
        <v>48.475483870967736</v>
      </c>
      <c r="F8" s="578">
        <v>50.096785714285737</v>
      </c>
      <c r="G8" s="578">
        <v>41.261612903225796</v>
      </c>
      <c r="H8" s="578">
        <v>33.475000000000001</v>
      </c>
      <c r="I8" s="578">
        <v>34.101290322580653</v>
      </c>
      <c r="J8" s="578">
        <v>36.660333333333334</v>
      </c>
      <c r="K8" s="578">
        <v>34.004516129032254</v>
      </c>
      <c r="L8" s="578">
        <v>32.44903225806452</v>
      </c>
      <c r="M8" s="578">
        <v>31.841000000000005</v>
      </c>
    </row>
    <row r="9" spans="1:13" x14ac:dyDescent="0.2">
      <c r="M9" s="161" t="s">
        <v>539</v>
      </c>
    </row>
    <row r="10" spans="1:13" x14ac:dyDescent="0.2">
      <c r="A10" s="44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62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2"/>
      <c r="H2" s="244"/>
      <c r="I2" s="243" t="s">
        <v>151</v>
      </c>
    </row>
    <row r="3" spans="1:71" s="69" customFormat="1" ht="12.75" x14ac:dyDescent="0.2">
      <c r="A3" s="70"/>
      <c r="B3" s="826">
        <f>INDICE!A3</f>
        <v>45930</v>
      </c>
      <c r="C3" s="827">
        <v>41671</v>
      </c>
      <c r="D3" s="826">
        <f>DATE(YEAR(B3),MONTH(B3)-1,1)</f>
        <v>45870</v>
      </c>
      <c r="E3" s="827"/>
      <c r="F3" s="826">
        <f>DATE(YEAR(B3)-1,MONTH(B3),1)</f>
        <v>45536</v>
      </c>
      <c r="G3" s="827"/>
      <c r="H3" s="771" t="s">
        <v>417</v>
      </c>
      <c r="I3" s="771"/>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24">
        <f>D3</f>
        <v>45870</v>
      </c>
      <c r="I4" s="280">
        <f>F3</f>
        <v>45536</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361</v>
      </c>
      <c r="B5" s="234">
        <v>5536.7160000000003</v>
      </c>
      <c r="C5" s="444">
        <v>36.215150613893663</v>
      </c>
      <c r="D5" s="234">
        <v>5389.1779999999999</v>
      </c>
      <c r="E5" s="444">
        <v>35.671413916779862</v>
      </c>
      <c r="F5" s="234">
        <v>5017.82</v>
      </c>
      <c r="G5" s="444">
        <v>34.739805927814906</v>
      </c>
      <c r="H5" s="626">
        <v>2.7376716820264697</v>
      </c>
      <c r="I5" s="240">
        <v>10.341064446313354</v>
      </c>
      <c r="K5" s="239"/>
    </row>
    <row r="6" spans="1:71" s="13" customFormat="1" ht="15" x14ac:dyDescent="0.2">
      <c r="A6" s="16" t="s">
        <v>117</v>
      </c>
      <c r="B6" s="234">
        <v>9751.6810000000005</v>
      </c>
      <c r="C6" s="444">
        <v>63.784849386106337</v>
      </c>
      <c r="D6" s="234">
        <v>9718.6560000000009</v>
      </c>
      <c r="E6" s="444">
        <v>64.328586083220145</v>
      </c>
      <c r="F6" s="234">
        <v>9426.1869999999999</v>
      </c>
      <c r="G6" s="444">
        <v>65.260194072185101</v>
      </c>
      <c r="H6" s="240">
        <v>0.33981036060952907</v>
      </c>
      <c r="I6" s="240">
        <v>3.4530823545087812</v>
      </c>
      <c r="K6" s="239"/>
    </row>
    <row r="7" spans="1:71" s="69" customFormat="1" ht="12.75" x14ac:dyDescent="0.2">
      <c r="A7" s="76" t="s">
        <v>114</v>
      </c>
      <c r="B7" s="77">
        <v>15288.397000000001</v>
      </c>
      <c r="C7" s="78">
        <v>100</v>
      </c>
      <c r="D7" s="77">
        <v>15107.834000000001</v>
      </c>
      <c r="E7" s="78">
        <v>100</v>
      </c>
      <c r="F7" s="77">
        <v>14444.007</v>
      </c>
      <c r="G7" s="78">
        <v>100</v>
      </c>
      <c r="H7" s="78">
        <v>1.1951613977225333</v>
      </c>
      <c r="I7" s="627">
        <v>5.845953965544334</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36" customFormat="1" ht="12.75" x14ac:dyDescent="0.2">
      <c r="A9" s="442" t="s">
        <v>489</v>
      </c>
      <c r="B9" s="237"/>
      <c r="C9" s="238"/>
      <c r="D9" s="237"/>
      <c r="E9" s="237"/>
      <c r="F9" s="237"/>
      <c r="G9" s="237"/>
      <c r="H9" s="237"/>
      <c r="I9" s="237"/>
      <c r="J9" s="237"/>
      <c r="K9" s="237"/>
      <c r="L9" s="237"/>
    </row>
    <row r="10" spans="1:71" x14ac:dyDescent="0.2">
      <c r="A10" s="443" t="s">
        <v>460</v>
      </c>
    </row>
    <row r="11" spans="1:71" x14ac:dyDescent="0.2">
      <c r="A11" s="442" t="s">
        <v>528</v>
      </c>
    </row>
  </sheetData>
  <mergeCells count="4">
    <mergeCell ref="B3:C3"/>
    <mergeCell ref="D3:E3"/>
    <mergeCell ref="F3:G3"/>
    <mergeCell ref="H3:I3"/>
  </mergeCells>
  <conditionalFormatting sqref="I5">
    <cfRule type="cellIs" dxfId="8" priority="1" operator="between">
      <formula>-0.05</formula>
      <formula>0</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2"/>
      <c r="H2" s="244"/>
      <c r="I2" s="243" t="s">
        <v>151</v>
      </c>
    </row>
    <row r="3" spans="1:71" s="69" customFormat="1" ht="12.75" x14ac:dyDescent="0.2">
      <c r="A3" s="70"/>
      <c r="B3" s="826">
        <f>INDICE!A3</f>
        <v>45930</v>
      </c>
      <c r="C3" s="827">
        <v>41671</v>
      </c>
      <c r="D3" s="826">
        <f>DATE(YEAR(B3),MONTH(B3)-1,1)</f>
        <v>45870</v>
      </c>
      <c r="E3" s="827"/>
      <c r="F3" s="826">
        <f>DATE(YEAR(B3)-1,MONTH(B3),1)</f>
        <v>45536</v>
      </c>
      <c r="G3" s="827"/>
      <c r="H3" s="771" t="s">
        <v>417</v>
      </c>
      <c r="I3" s="771"/>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0">
        <f>D3</f>
        <v>45870</v>
      </c>
      <c r="I4" s="280">
        <f>F3</f>
        <v>45536</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462</v>
      </c>
      <c r="B5" s="234">
        <v>5525.4960000000001</v>
      </c>
      <c r="C5" s="444">
        <v>38.597656131098567</v>
      </c>
      <c r="D5" s="234">
        <v>5525.5439999999999</v>
      </c>
      <c r="E5" s="444">
        <v>39.342704256770581</v>
      </c>
      <c r="F5" s="234">
        <v>5490.933</v>
      </c>
      <c r="G5" s="444">
        <v>39.389350361135719</v>
      </c>
      <c r="H5" s="73">
        <v>-8.6869274771451369E-4</v>
      </c>
      <c r="I5" s="437">
        <v>0.6294558684289191</v>
      </c>
      <c r="K5" s="239"/>
    </row>
    <row r="6" spans="1:71" s="13" customFormat="1" ht="15" x14ac:dyDescent="0.2">
      <c r="A6" s="16" t="s">
        <v>511</v>
      </c>
      <c r="B6" s="234">
        <v>8790.1297500000001</v>
      </c>
      <c r="C6" s="444">
        <v>61.40234386890144</v>
      </c>
      <c r="D6" s="234">
        <v>8519.1031700000021</v>
      </c>
      <c r="E6" s="444">
        <v>60.657295743229426</v>
      </c>
      <c r="F6" s="234">
        <v>8449.2131299999946</v>
      </c>
      <c r="G6" s="444">
        <v>60.610649638864288</v>
      </c>
      <c r="H6" s="394">
        <v>3.1813980250223666</v>
      </c>
      <c r="I6" s="437">
        <v>4.0348919450207505</v>
      </c>
      <c r="K6" s="239"/>
    </row>
    <row r="7" spans="1:71" s="69" customFormat="1" ht="12.75" x14ac:dyDescent="0.2">
      <c r="A7" s="76" t="s">
        <v>114</v>
      </c>
      <c r="B7" s="77">
        <v>14315.625749999999</v>
      </c>
      <c r="C7" s="78">
        <v>100</v>
      </c>
      <c r="D7" s="77">
        <v>14044.647170000002</v>
      </c>
      <c r="E7" s="78">
        <v>100</v>
      </c>
      <c r="F7" s="77">
        <v>13940.146129999994</v>
      </c>
      <c r="G7" s="78">
        <v>100</v>
      </c>
      <c r="H7" s="78">
        <v>1.9294082415884373</v>
      </c>
      <c r="I7" s="78">
        <v>2.6935127974874802</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740"/>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42" t="s">
        <v>489</v>
      </c>
    </row>
    <row r="10" spans="1:71" x14ac:dyDescent="0.2">
      <c r="A10" s="442" t="s">
        <v>460</v>
      </c>
    </row>
    <row r="11" spans="1:71" x14ac:dyDescent="0.2">
      <c r="A11" s="428" t="s">
        <v>528</v>
      </c>
    </row>
    <row r="12" spans="1:71" x14ac:dyDescent="0.2">
      <c r="C12" s="1" t="s">
        <v>365</v>
      </c>
    </row>
  </sheetData>
  <mergeCells count="4">
    <mergeCell ref="B3:C3"/>
    <mergeCell ref="D3:E3"/>
    <mergeCell ref="F3:G3"/>
    <mergeCell ref="H3:I3"/>
  </mergeCells>
  <conditionalFormatting sqref="H5">
    <cfRule type="cellIs" dxfId="7" priority="1" operator="between">
      <formula>-0.5</formula>
      <formula>0.5</formula>
    </cfRule>
    <cfRule type="cellIs" dxfId="6" priority="2" operator="between">
      <formula>0</formula>
      <formula>0.49</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125" style="1" customWidth="1"/>
    <col min="6" max="6" width="11" style="1"/>
    <col min="7" max="7" width="11.625" style="1" customWidth="1"/>
    <col min="8" max="8" width="11" style="1"/>
    <col min="9" max="9" width="11.625" style="1" customWidth="1"/>
    <col min="10" max="16384" width="11" style="1"/>
  </cols>
  <sheetData>
    <row r="1" spans="1:9" x14ac:dyDescent="0.2">
      <c r="A1" s="817" t="s">
        <v>498</v>
      </c>
      <c r="B1" s="817"/>
      <c r="C1" s="817"/>
      <c r="D1" s="817"/>
      <c r="E1" s="817"/>
      <c r="F1" s="817"/>
    </row>
    <row r="2" spans="1:9" x14ac:dyDescent="0.2">
      <c r="A2" s="818"/>
      <c r="B2" s="818"/>
      <c r="C2" s="818"/>
      <c r="D2" s="818"/>
      <c r="E2" s="818"/>
      <c r="F2" s="818"/>
      <c r="I2" s="161" t="s">
        <v>461</v>
      </c>
    </row>
    <row r="3" spans="1:9" x14ac:dyDescent="0.2">
      <c r="A3" s="248"/>
      <c r="B3" s="250"/>
      <c r="C3" s="250"/>
      <c r="D3" s="778">
        <f>INDICE!A3</f>
        <v>45930</v>
      </c>
      <c r="E3" s="778">
        <v>41671</v>
      </c>
      <c r="F3" s="778">
        <f>DATE(YEAR(D3),MONTH(D3)-1,1)</f>
        <v>45870</v>
      </c>
      <c r="G3" s="778"/>
      <c r="H3" s="782">
        <f>DATE(YEAR(D3)-1,MONTH(D3),1)</f>
        <v>45536</v>
      </c>
      <c r="I3" s="782"/>
    </row>
    <row r="4" spans="1:9" x14ac:dyDescent="0.2">
      <c r="A4" s="214"/>
      <c r="B4" s="215"/>
      <c r="C4" s="215"/>
      <c r="D4" s="82" t="s">
        <v>364</v>
      </c>
      <c r="E4" s="184" t="s">
        <v>106</v>
      </c>
      <c r="F4" s="82" t="s">
        <v>364</v>
      </c>
      <c r="G4" s="184" t="s">
        <v>106</v>
      </c>
      <c r="H4" s="82" t="s">
        <v>364</v>
      </c>
      <c r="I4" s="184" t="s">
        <v>106</v>
      </c>
    </row>
    <row r="5" spans="1:9" x14ac:dyDescent="0.2">
      <c r="A5" s="539" t="s">
        <v>363</v>
      </c>
      <c r="B5" s="166"/>
      <c r="C5" s="166"/>
      <c r="D5" s="394">
        <v>97.869757686802188</v>
      </c>
      <c r="E5" s="447">
        <v>100</v>
      </c>
      <c r="F5" s="394">
        <v>96.406227827082731</v>
      </c>
      <c r="G5" s="447">
        <v>100</v>
      </c>
      <c r="H5" s="394">
        <v>101.8419918975531</v>
      </c>
      <c r="I5" s="447">
        <v>100</v>
      </c>
    </row>
    <row r="6" spans="1:9" x14ac:dyDescent="0.2">
      <c r="A6" s="579" t="s">
        <v>458</v>
      </c>
      <c r="B6" s="166"/>
      <c r="C6" s="166"/>
      <c r="D6" s="394">
        <v>57.641994675064417</v>
      </c>
      <c r="E6" s="447">
        <v>58.896635730444324</v>
      </c>
      <c r="F6" s="394">
        <v>56.178093787575158</v>
      </c>
      <c r="G6" s="447">
        <v>58.272266277587349</v>
      </c>
      <c r="H6" s="394">
        <v>59.129861806268323</v>
      </c>
      <c r="I6" s="447">
        <v>58.060394052140495</v>
      </c>
    </row>
    <row r="7" spans="1:9" x14ac:dyDescent="0.2">
      <c r="A7" s="579" t="s">
        <v>459</v>
      </c>
      <c r="B7" s="166"/>
      <c r="C7" s="166"/>
      <c r="D7" s="394">
        <v>40.227763011737764</v>
      </c>
      <c r="E7" s="447">
        <v>41.103364269555669</v>
      </c>
      <c r="F7" s="394">
        <v>40.228134039507587</v>
      </c>
      <c r="G7" s="447">
        <v>41.727733722412665</v>
      </c>
      <c r="H7" s="394">
        <v>42.712130091284784</v>
      </c>
      <c r="I7" s="447">
        <v>41.939605947859512</v>
      </c>
    </row>
    <row r="8" spans="1:9" x14ac:dyDescent="0.2">
      <c r="A8" s="540" t="s">
        <v>590</v>
      </c>
      <c r="B8" s="247"/>
      <c r="C8" s="247"/>
      <c r="D8" s="440">
        <v>90</v>
      </c>
      <c r="E8" s="448"/>
      <c r="F8" s="440">
        <v>90</v>
      </c>
      <c r="G8" s="448"/>
      <c r="H8" s="440">
        <v>90</v>
      </c>
      <c r="I8" s="448"/>
    </row>
    <row r="9" spans="1:9" x14ac:dyDescent="0.2">
      <c r="B9" s="133"/>
      <c r="C9" s="133"/>
      <c r="D9" s="133"/>
      <c r="E9" s="219"/>
      <c r="I9" s="161" t="s">
        <v>220</v>
      </c>
    </row>
    <row r="10" spans="1:9" x14ac:dyDescent="0.2">
      <c r="A10" s="401" t="s">
        <v>570</v>
      </c>
      <c r="B10" s="245"/>
      <c r="C10" s="245"/>
      <c r="D10" s="245"/>
      <c r="E10" s="245"/>
      <c r="F10" s="245"/>
      <c r="G10" s="245"/>
      <c r="H10" s="245"/>
      <c r="I10" s="245"/>
    </row>
    <row r="11" spans="1:9" x14ac:dyDescent="0.2">
      <c r="A11" s="401" t="s">
        <v>548</v>
      </c>
      <c r="B11" s="245"/>
      <c r="C11" s="245"/>
      <c r="D11" s="245"/>
      <c r="E11" s="245"/>
      <c r="F11" s="245"/>
      <c r="G11" s="245"/>
      <c r="H11" s="245"/>
      <c r="I11" s="245"/>
    </row>
    <row r="12" spans="1:9" x14ac:dyDescent="0.2">
      <c r="A12" s="245"/>
      <c r="B12" s="245"/>
      <c r="C12" s="245"/>
      <c r="D12" s="245"/>
      <c r="E12" s="245"/>
      <c r="F12" s="245"/>
      <c r="G12" s="245"/>
      <c r="H12" s="245"/>
      <c r="I12" s="245"/>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25" x14ac:dyDescent="0.2"/>
  <cols>
    <col min="1" max="1" width="14.125" customWidth="1"/>
    <col min="2" max="3" width="11.625" customWidth="1"/>
    <col min="4" max="5" width="12.5" customWidth="1"/>
    <col min="6" max="7" width="15.125" customWidth="1"/>
    <col min="8" max="9" width="10.125" customWidth="1"/>
    <col min="10" max="38" width="11" style="1"/>
  </cols>
  <sheetData>
    <row r="1" spans="1:40" x14ac:dyDescent="0.2">
      <c r="A1" s="817" t="s">
        <v>462</v>
      </c>
      <c r="B1" s="817"/>
      <c r="C1" s="817"/>
      <c r="D1" s="817"/>
      <c r="E1" s="249"/>
      <c r="F1" s="1"/>
      <c r="G1" s="1"/>
      <c r="H1" s="1"/>
      <c r="I1" s="1"/>
    </row>
    <row r="2" spans="1:40" ht="15" x14ac:dyDescent="0.2">
      <c r="A2" s="817"/>
      <c r="B2" s="817"/>
      <c r="C2" s="817"/>
      <c r="D2" s="817"/>
      <c r="E2" s="249"/>
      <c r="F2" s="1"/>
      <c r="G2" s="207"/>
      <c r="H2" s="244"/>
      <c r="I2" s="243" t="s">
        <v>151</v>
      </c>
    </row>
    <row r="3" spans="1:40" x14ac:dyDescent="0.2">
      <c r="A3" s="248"/>
      <c r="B3" s="826">
        <f>INDICE!A3</f>
        <v>45930</v>
      </c>
      <c r="C3" s="827">
        <v>41671</v>
      </c>
      <c r="D3" s="826">
        <f>DATE(YEAR(B3),MONTH(B3)-1,1)</f>
        <v>45870</v>
      </c>
      <c r="E3" s="827"/>
      <c r="F3" s="826">
        <f>DATE(YEAR(B3)-1,MONTH(B3),1)</f>
        <v>45536</v>
      </c>
      <c r="G3" s="827"/>
      <c r="H3" s="771" t="s">
        <v>417</v>
      </c>
      <c r="I3" s="771"/>
    </row>
    <row r="4" spans="1:40" x14ac:dyDescent="0.2">
      <c r="A4" s="214"/>
      <c r="B4" s="184" t="s">
        <v>47</v>
      </c>
      <c r="C4" s="184" t="s">
        <v>106</v>
      </c>
      <c r="D4" s="184" t="s">
        <v>47</v>
      </c>
      <c r="E4" s="184" t="s">
        <v>106</v>
      </c>
      <c r="F4" s="184" t="s">
        <v>47</v>
      </c>
      <c r="G4" s="184" t="s">
        <v>106</v>
      </c>
      <c r="H4" s="676">
        <f>D3</f>
        <v>45870</v>
      </c>
      <c r="I4" s="676">
        <f>F3</f>
        <v>45536</v>
      </c>
    </row>
    <row r="5" spans="1:40" x14ac:dyDescent="0.2">
      <c r="A5" s="539" t="s">
        <v>48</v>
      </c>
      <c r="B5" s="233">
        <v>576.56200000000001</v>
      </c>
      <c r="C5" s="240">
        <v>10.434574561270155</v>
      </c>
      <c r="D5" s="233">
        <v>576.61</v>
      </c>
      <c r="E5" s="240">
        <v>10.435352609625406</v>
      </c>
      <c r="F5" s="233">
        <v>531.54399999999998</v>
      </c>
      <c r="G5" s="240">
        <v>9.6803949347041751</v>
      </c>
      <c r="H5" s="73">
        <v>-8.3245174381300739E-3</v>
      </c>
      <c r="I5" s="394">
        <v>8.469289466158969</v>
      </c>
    </row>
    <row r="6" spans="1:40" x14ac:dyDescent="0.2">
      <c r="A6" s="579" t="s">
        <v>49</v>
      </c>
      <c r="B6" s="233">
        <v>330.24</v>
      </c>
      <c r="C6" s="240">
        <v>5.9766580230987412</v>
      </c>
      <c r="D6" s="233">
        <v>330.24</v>
      </c>
      <c r="E6" s="240">
        <v>5.9766061043039382</v>
      </c>
      <c r="F6" s="233">
        <v>330.24</v>
      </c>
      <c r="G6" s="240">
        <v>6.0142784477610638</v>
      </c>
      <c r="H6" s="394">
        <v>0</v>
      </c>
      <c r="I6" s="394">
        <v>0</v>
      </c>
    </row>
    <row r="7" spans="1:40" x14ac:dyDescent="0.2">
      <c r="A7" s="579" t="s">
        <v>122</v>
      </c>
      <c r="B7" s="233">
        <v>2991.6170000000002</v>
      </c>
      <c r="C7" s="240">
        <v>54.142053491668442</v>
      </c>
      <c r="D7" s="233">
        <v>2991.6170000000002</v>
      </c>
      <c r="E7" s="240">
        <v>54.1415831635763</v>
      </c>
      <c r="F7" s="233">
        <v>2991.6170000000002</v>
      </c>
      <c r="G7" s="240">
        <v>54.482853824659671</v>
      </c>
      <c r="H7" s="394">
        <v>0</v>
      </c>
      <c r="I7" s="394">
        <v>0</v>
      </c>
    </row>
    <row r="8" spans="1:40" x14ac:dyDescent="0.2">
      <c r="A8" s="579" t="s">
        <v>123</v>
      </c>
      <c r="B8" s="233">
        <v>21</v>
      </c>
      <c r="C8" s="240">
        <v>0.38005637864908415</v>
      </c>
      <c r="D8" s="233">
        <v>21</v>
      </c>
      <c r="E8" s="240">
        <v>0.38005307712688557</v>
      </c>
      <c r="F8" s="233">
        <v>35</v>
      </c>
      <c r="G8" s="240">
        <v>0.63741444304638206</v>
      </c>
      <c r="H8" s="429">
        <v>0</v>
      </c>
      <c r="I8" s="394">
        <v>-40</v>
      </c>
    </row>
    <row r="9" spans="1:40" x14ac:dyDescent="0.2">
      <c r="A9" s="540" t="s">
        <v>362</v>
      </c>
      <c r="B9" s="440">
        <v>1606.077</v>
      </c>
      <c r="C9" s="445">
        <v>29.066657545313578</v>
      </c>
      <c r="D9" s="440">
        <v>1606.077</v>
      </c>
      <c r="E9" s="445">
        <v>29.066405045367478</v>
      </c>
      <c r="F9" s="440">
        <v>1602.5319999999999</v>
      </c>
      <c r="G9" s="445">
        <v>29.185058349828708</v>
      </c>
      <c r="H9" s="437">
        <v>0</v>
      </c>
      <c r="I9" s="394">
        <v>0.2212124313274289</v>
      </c>
    </row>
    <row r="10" spans="1:40" s="69" customFormat="1" x14ac:dyDescent="0.2">
      <c r="A10" s="76" t="s">
        <v>114</v>
      </c>
      <c r="B10" s="77">
        <v>5525.4960000000001</v>
      </c>
      <c r="C10" s="246">
        <v>100</v>
      </c>
      <c r="D10" s="77">
        <v>5525.5439999999999</v>
      </c>
      <c r="E10" s="246">
        <v>100</v>
      </c>
      <c r="F10" s="77">
        <v>5490.933</v>
      </c>
      <c r="G10" s="246">
        <v>100</v>
      </c>
      <c r="H10" s="627">
        <v>-8.6869274771451369E-4</v>
      </c>
      <c r="I10" s="78">
        <v>0.6294558684289191</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220</v>
      </c>
    </row>
    <row r="12" spans="1:40" s="236" customFormat="1" ht="12.75" x14ac:dyDescent="0.2">
      <c r="A12" s="443" t="s">
        <v>489</v>
      </c>
      <c r="B12" s="237"/>
      <c r="C12" s="237"/>
      <c r="D12" s="238"/>
      <c r="E12" s="238"/>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40" x14ac:dyDescent="0.2">
      <c r="A13" s="133" t="s">
        <v>460</v>
      </c>
      <c r="B13" s="245"/>
      <c r="C13" s="245"/>
      <c r="D13" s="245"/>
      <c r="E13" s="245"/>
      <c r="F13" s="245"/>
      <c r="G13" s="245"/>
      <c r="H13" s="245"/>
      <c r="I13" s="245"/>
    </row>
    <row r="14" spans="1:40" x14ac:dyDescent="0.2">
      <c r="A14" s="428" t="s">
        <v>527</v>
      </c>
      <c r="B14" s="245"/>
      <c r="C14" s="245"/>
      <c r="D14" s="245"/>
      <c r="E14" s="245"/>
      <c r="F14" s="245"/>
      <c r="G14" s="245"/>
      <c r="H14" s="245"/>
      <c r="I14" s="245"/>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H5">
    <cfRule type="cellIs" dxfId="5" priority="1" operator="between">
      <formula>-0.5</formula>
      <formula>0.5</formula>
    </cfRule>
    <cfRule type="cellIs" dxfId="4" priority="2" operator="between">
      <formula>0</formula>
      <formula>0.49</formula>
    </cfRule>
  </conditionalFormatting>
  <conditionalFormatting sqref="H6:H7">
    <cfRule type="cellIs" dxfId="3" priority="16" operator="equal">
      <formula>0</formula>
    </cfRule>
  </conditionalFormatting>
  <conditionalFormatting sqref="I5:I9">
    <cfRule type="cellIs" dxfId="2" priority="45"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75" x14ac:dyDescent="0.2"/>
  <cols>
    <col min="1" max="1" width="30.125" style="220" customWidth="1"/>
    <col min="2" max="2" width="11" style="220"/>
    <col min="3" max="3" width="11.625" style="220" customWidth="1"/>
    <col min="4" max="4" width="11" style="220"/>
    <col min="5" max="5" width="11.625" style="220" customWidth="1"/>
    <col min="6" max="6" width="11" style="220"/>
    <col min="7" max="7" width="11.625" style="220" customWidth="1"/>
    <col min="8" max="9" width="10.5" style="220" customWidth="1"/>
    <col min="10" max="12" width="11" style="220"/>
    <col min="13" max="47" width="11" style="11"/>
    <col min="48" max="16384" width="11" style="220"/>
  </cols>
  <sheetData>
    <row r="1" spans="1:47" x14ac:dyDescent="0.2">
      <c r="A1" s="817" t="s">
        <v>40</v>
      </c>
      <c r="B1" s="817"/>
      <c r="C1" s="817"/>
      <c r="D1" s="11"/>
      <c r="E1" s="11"/>
      <c r="F1" s="11"/>
      <c r="G1" s="11"/>
      <c r="H1" s="11"/>
      <c r="I1" s="11"/>
      <c r="J1" s="11"/>
      <c r="K1" s="11"/>
      <c r="L1" s="11"/>
    </row>
    <row r="2" spans="1:47" x14ac:dyDescent="0.2">
      <c r="A2" s="817"/>
      <c r="B2" s="817"/>
      <c r="C2" s="817"/>
      <c r="D2" s="254"/>
      <c r="E2" s="11"/>
      <c r="F2" s="11"/>
      <c r="H2" s="11"/>
      <c r="I2" s="11"/>
      <c r="J2" s="11"/>
      <c r="K2" s="11"/>
    </row>
    <row r="3" spans="1:47" x14ac:dyDescent="0.2">
      <c r="A3" s="253"/>
      <c r="B3" s="11"/>
      <c r="C3" s="11"/>
      <c r="D3" s="11"/>
      <c r="E3" s="11"/>
      <c r="F3" s="11"/>
      <c r="G3" s="11"/>
      <c r="H3" s="221"/>
      <c r="I3" s="243" t="s">
        <v>491</v>
      </c>
      <c r="J3" s="11"/>
      <c r="K3" s="11"/>
      <c r="L3" s="11"/>
    </row>
    <row r="4" spans="1:47" x14ac:dyDescent="0.2">
      <c r="A4" s="11"/>
      <c r="B4" s="826">
        <f>INDICE!A3</f>
        <v>45930</v>
      </c>
      <c r="C4" s="827">
        <v>41671</v>
      </c>
      <c r="D4" s="826">
        <f>DATE(YEAR(B4),MONTH(B4)-1,1)</f>
        <v>45870</v>
      </c>
      <c r="E4" s="827"/>
      <c r="F4" s="826">
        <f>DATE(YEAR(B4)-1,MONTH(B4),1)</f>
        <v>45536</v>
      </c>
      <c r="G4" s="827"/>
      <c r="H4" s="771" t="s">
        <v>417</v>
      </c>
      <c r="I4" s="771"/>
      <c r="J4" s="11"/>
      <c r="K4" s="11"/>
      <c r="L4" s="11"/>
    </row>
    <row r="5" spans="1:47" x14ac:dyDescent="0.2">
      <c r="A5" s="253"/>
      <c r="B5" s="184" t="s">
        <v>54</v>
      </c>
      <c r="C5" s="184" t="s">
        <v>106</v>
      </c>
      <c r="D5" s="184" t="s">
        <v>54</v>
      </c>
      <c r="E5" s="184" t="s">
        <v>106</v>
      </c>
      <c r="F5" s="184" t="s">
        <v>54</v>
      </c>
      <c r="G5" s="184" t="s">
        <v>106</v>
      </c>
      <c r="H5" s="280">
        <f>D4</f>
        <v>45870</v>
      </c>
      <c r="I5" s="280">
        <f>F4</f>
        <v>45536</v>
      </c>
      <c r="J5" s="11"/>
      <c r="K5" s="11"/>
      <c r="L5" s="11"/>
    </row>
    <row r="6" spans="1:47" ht="15" customHeight="1" x14ac:dyDescent="0.2">
      <c r="A6" s="11" t="s">
        <v>367</v>
      </c>
      <c r="B6" s="223">
        <v>14916.195179999999</v>
      </c>
      <c r="C6" s="222">
        <v>32.360079408617217</v>
      </c>
      <c r="D6" s="223">
        <v>15573.422790000001</v>
      </c>
      <c r="E6" s="222">
        <v>33.66825166120374</v>
      </c>
      <c r="F6" s="223">
        <v>14839.884149999998</v>
      </c>
      <c r="G6" s="222">
        <v>29.167569933969023</v>
      </c>
      <c r="H6" s="222">
        <v>-4.2201872951270571</v>
      </c>
      <c r="I6" s="222">
        <v>0.51422928392605249</v>
      </c>
      <c r="J6" s="11"/>
      <c r="K6" s="11"/>
      <c r="L6" s="11"/>
    </row>
    <row r="7" spans="1:47" x14ac:dyDescent="0.2">
      <c r="A7" s="252" t="s">
        <v>366</v>
      </c>
      <c r="B7" s="223">
        <v>31178.237999999998</v>
      </c>
      <c r="C7" s="222">
        <v>67.63992059138279</v>
      </c>
      <c r="D7" s="223">
        <v>30682.091</v>
      </c>
      <c r="E7" s="222">
        <v>66.331748338796274</v>
      </c>
      <c r="F7" s="223">
        <v>36038.143000000004</v>
      </c>
      <c r="G7" s="222">
        <v>70.832430066030966</v>
      </c>
      <c r="H7" s="240">
        <v>1.6170573250695239</v>
      </c>
      <c r="I7" s="652">
        <v>-13.485447904460576</v>
      </c>
      <c r="J7" s="11"/>
      <c r="K7" s="11"/>
      <c r="L7" s="11"/>
    </row>
    <row r="8" spans="1:47" x14ac:dyDescent="0.2">
      <c r="A8" s="173" t="s">
        <v>114</v>
      </c>
      <c r="B8" s="174">
        <v>46094.433179999993</v>
      </c>
      <c r="C8" s="175">
        <v>100</v>
      </c>
      <c r="D8" s="174">
        <v>46255.513789999997</v>
      </c>
      <c r="E8" s="175">
        <v>100</v>
      </c>
      <c r="F8" s="174">
        <v>50878.027150000002</v>
      </c>
      <c r="G8" s="175">
        <v>100</v>
      </c>
      <c r="H8" s="78">
        <v>-0.34824088373833745</v>
      </c>
      <c r="I8" s="78">
        <v>-9.4020822700080036</v>
      </c>
      <c r="J8" s="223"/>
      <c r="K8" s="11"/>
    </row>
    <row r="9" spans="1:47" s="236" customFormat="1" x14ac:dyDescent="0.2">
      <c r="A9" s="11"/>
      <c r="B9" s="11"/>
      <c r="C9" s="11"/>
      <c r="D9" s="11"/>
      <c r="E9" s="11"/>
      <c r="F9" s="11"/>
      <c r="H9" s="11"/>
      <c r="I9" s="161" t="s">
        <v>220</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row>
    <row r="10" spans="1:47" x14ac:dyDescent="0.2">
      <c r="A10" s="443" t="s">
        <v>489</v>
      </c>
      <c r="B10" s="237"/>
      <c r="C10" s="238"/>
      <c r="D10" s="237"/>
      <c r="E10" s="237"/>
      <c r="F10" s="237"/>
      <c r="G10" s="237"/>
      <c r="H10" s="11"/>
      <c r="I10" s="11"/>
      <c r="J10" s="11"/>
      <c r="K10" s="11"/>
      <c r="L10" s="11"/>
    </row>
    <row r="11" spans="1:47" x14ac:dyDescent="0.2">
      <c r="A11" s="133" t="s">
        <v>490</v>
      </c>
      <c r="B11" s="11"/>
      <c r="C11" s="251"/>
      <c r="D11" s="11"/>
      <c r="E11" s="11"/>
      <c r="F11" s="11"/>
      <c r="G11" s="11"/>
      <c r="H11" s="11"/>
      <c r="I11" s="11"/>
      <c r="J11" s="11"/>
      <c r="K11" s="11"/>
      <c r="L11" s="11"/>
    </row>
    <row r="12" spans="1:47" x14ac:dyDescent="0.2">
      <c r="A12" s="133" t="s">
        <v>460</v>
      </c>
      <c r="B12" s="11"/>
      <c r="C12" s="11"/>
      <c r="D12" s="11"/>
      <c r="E12" s="11"/>
      <c r="F12" s="11"/>
      <c r="G12" s="11"/>
      <c r="H12" s="11"/>
      <c r="I12" s="11"/>
      <c r="J12" s="11"/>
      <c r="K12" s="11"/>
      <c r="L12" s="11"/>
    </row>
    <row r="13" spans="1:47" x14ac:dyDescent="0.2">
      <c r="A13" s="11"/>
      <c r="B13" s="11"/>
      <c r="C13" s="11"/>
      <c r="D13" s="223"/>
      <c r="E13" s="11"/>
      <c r="F13" s="11"/>
      <c r="G13" s="11"/>
      <c r="H13" s="11"/>
      <c r="I13" s="11"/>
      <c r="J13" s="11"/>
      <c r="K13" s="11"/>
      <c r="L13" s="11"/>
    </row>
    <row r="14" spans="1:47" x14ac:dyDescent="0.2">
      <c r="A14" s="11"/>
      <c r="B14" s="223"/>
      <c r="C14" s="11"/>
      <c r="D14" s="223"/>
      <c r="E14" s="223"/>
      <c r="F14" s="618"/>
      <c r="G14" s="11"/>
      <c r="H14" s="11"/>
      <c r="I14" s="11"/>
      <c r="J14" s="11"/>
      <c r="K14" s="11"/>
      <c r="L14" s="11"/>
    </row>
    <row r="15" spans="1:47" x14ac:dyDescent="0.2">
      <c r="A15" s="11"/>
      <c r="B15" s="223"/>
      <c r="C15" s="11"/>
      <c r="D15" s="11"/>
      <c r="E15" s="11"/>
      <c r="F15" s="11"/>
      <c r="G15" s="11"/>
      <c r="H15" s="11"/>
      <c r="I15" s="11"/>
      <c r="J15" s="11"/>
      <c r="K15" s="11"/>
      <c r="L15" s="11"/>
    </row>
    <row r="16" spans="1:47" s="11" customFormat="1" x14ac:dyDescent="0.2"/>
    <row r="17" spans="2:13" s="11" customFormat="1" x14ac:dyDescent="0.2">
      <c r="B17" s="223"/>
    </row>
    <row r="18" spans="2:13" s="11" customFormat="1" x14ac:dyDescent="0.2">
      <c r="B18" s="223"/>
    </row>
    <row r="19" spans="2:13" s="11" customFormat="1" x14ac:dyDescent="0.2">
      <c r="M19" s="11" t="s">
        <v>365</v>
      </c>
    </row>
    <row r="20" spans="2:13" s="11" customFormat="1" x14ac:dyDescent="0.2"/>
    <row r="21" spans="2:13" s="11" customFormat="1" x14ac:dyDescent="0.2">
      <c r="C21" s="223"/>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conditionalFormatting sqref="H7">
    <cfRule type="cellIs" dxfId="1" priority="1" operator="between">
      <formula>-0.05</formula>
      <formula>0</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625" customWidth="1"/>
    <col min="6" max="6" width="12.625" customWidth="1"/>
    <col min="8" max="47" width="11" style="1"/>
  </cols>
  <sheetData>
    <row r="1" spans="1:7" x14ac:dyDescent="0.2">
      <c r="A1" s="828" t="s">
        <v>1</v>
      </c>
      <c r="B1" s="828"/>
      <c r="C1" s="828"/>
      <c r="D1" s="828"/>
      <c r="E1" s="255"/>
      <c r="F1" s="255"/>
      <c r="G1" s="256"/>
    </row>
    <row r="2" spans="1:7" x14ac:dyDescent="0.2">
      <c r="A2" s="828"/>
      <c r="B2" s="828"/>
      <c r="C2" s="828"/>
      <c r="D2" s="828"/>
      <c r="E2" s="256"/>
      <c r="F2" s="256"/>
      <c r="G2" s="256"/>
    </row>
    <row r="3" spans="1:7" x14ac:dyDescent="0.2">
      <c r="A3" s="400"/>
      <c r="B3" s="400"/>
      <c r="C3" s="400"/>
      <c r="D3" s="256"/>
      <c r="E3" s="256"/>
      <c r="F3" s="256"/>
      <c r="G3" s="256"/>
    </row>
    <row r="4" spans="1:7" x14ac:dyDescent="0.2">
      <c r="A4" s="255" t="s">
        <v>368</v>
      </c>
      <c r="B4" s="256"/>
      <c r="C4" s="256"/>
      <c r="D4" s="256"/>
      <c r="E4" s="256"/>
      <c r="F4" s="256"/>
      <c r="G4" s="256"/>
    </row>
    <row r="5" spans="1:7" x14ac:dyDescent="0.2">
      <c r="A5" s="257"/>
      <c r="B5" s="257" t="s">
        <v>369</v>
      </c>
      <c r="C5" s="257" t="s">
        <v>370</v>
      </c>
      <c r="D5" s="257" t="s">
        <v>371</v>
      </c>
      <c r="E5" s="257" t="s">
        <v>372</v>
      </c>
      <c r="F5" s="257" t="s">
        <v>54</v>
      </c>
      <c r="G5" s="256"/>
    </row>
    <row r="6" spans="1:7" x14ac:dyDescent="0.2">
      <c r="A6" s="258" t="s">
        <v>369</v>
      </c>
      <c r="B6" s="259">
        <v>1</v>
      </c>
      <c r="C6" s="259">
        <v>238.8</v>
      </c>
      <c r="D6" s="259">
        <v>0.23880000000000001</v>
      </c>
      <c r="E6" s="260" t="s">
        <v>373</v>
      </c>
      <c r="F6" s="260">
        <v>0.27779999999999999</v>
      </c>
      <c r="G6" s="256"/>
    </row>
    <row r="7" spans="1:7" x14ac:dyDescent="0.2">
      <c r="A7" s="255" t="s">
        <v>370</v>
      </c>
      <c r="B7" s="261" t="s">
        <v>374</v>
      </c>
      <c r="C7" s="256">
        <v>1</v>
      </c>
      <c r="D7" s="262" t="s">
        <v>375</v>
      </c>
      <c r="E7" s="262" t="s">
        <v>376</v>
      </c>
      <c r="F7" s="261" t="s">
        <v>377</v>
      </c>
      <c r="G7" s="256"/>
    </row>
    <row r="8" spans="1:7" x14ac:dyDescent="0.2">
      <c r="A8" s="255" t="s">
        <v>371</v>
      </c>
      <c r="B8" s="261">
        <v>4.1867999999999999</v>
      </c>
      <c r="C8" s="262" t="s">
        <v>378</v>
      </c>
      <c r="D8" s="256">
        <v>1</v>
      </c>
      <c r="E8" s="262" t="s">
        <v>379</v>
      </c>
      <c r="F8" s="261">
        <v>1.163</v>
      </c>
      <c r="G8" s="256"/>
    </row>
    <row r="9" spans="1:7" x14ac:dyDescent="0.2">
      <c r="A9" s="255" t="s">
        <v>372</v>
      </c>
      <c r="B9" s="261" t="s">
        <v>380</v>
      </c>
      <c r="C9" s="262" t="s">
        <v>381</v>
      </c>
      <c r="D9" s="262" t="s">
        <v>382</v>
      </c>
      <c r="E9" s="261">
        <v>1</v>
      </c>
      <c r="F9" s="263">
        <v>11630</v>
      </c>
      <c r="G9" s="256"/>
    </row>
    <row r="10" spans="1:7" x14ac:dyDescent="0.2">
      <c r="A10" s="264" t="s">
        <v>54</v>
      </c>
      <c r="B10" s="265">
        <v>3.6</v>
      </c>
      <c r="C10" s="265">
        <v>860</v>
      </c>
      <c r="D10" s="265">
        <v>0.86</v>
      </c>
      <c r="E10" s="266" t="s">
        <v>383</v>
      </c>
      <c r="F10" s="265">
        <v>1</v>
      </c>
      <c r="G10" s="256"/>
    </row>
    <row r="11" spans="1:7" x14ac:dyDescent="0.2">
      <c r="A11" s="255"/>
      <c r="B11" s="256"/>
      <c r="C11" s="256"/>
      <c r="D11" s="256"/>
      <c r="E11" s="261"/>
      <c r="F11" s="256"/>
      <c r="G11" s="256"/>
    </row>
    <row r="12" spans="1:7" x14ac:dyDescent="0.2">
      <c r="A12" s="255"/>
      <c r="B12" s="256"/>
      <c r="C12" s="256"/>
      <c r="D12" s="256"/>
      <c r="E12" s="261"/>
      <c r="F12" s="256"/>
      <c r="G12" s="256"/>
    </row>
    <row r="13" spans="1:7" x14ac:dyDescent="0.2">
      <c r="A13" s="255" t="s">
        <v>384</v>
      </c>
      <c r="B13" s="256"/>
      <c r="C13" s="256"/>
      <c r="D13" s="256"/>
      <c r="E13" s="256"/>
      <c r="F13" s="256"/>
      <c r="G13" s="256"/>
    </row>
    <row r="14" spans="1:7" x14ac:dyDescent="0.2">
      <c r="A14" s="257"/>
      <c r="B14" s="267" t="s">
        <v>385</v>
      </c>
      <c r="C14" s="257" t="s">
        <v>386</v>
      </c>
      <c r="D14" s="257" t="s">
        <v>387</v>
      </c>
      <c r="E14" s="257" t="s">
        <v>388</v>
      </c>
      <c r="F14" s="257" t="s">
        <v>389</v>
      </c>
      <c r="G14" s="256"/>
    </row>
    <row r="15" spans="1:7" x14ac:dyDescent="0.2">
      <c r="A15" s="258" t="s">
        <v>385</v>
      </c>
      <c r="B15" s="259">
        <v>1</v>
      </c>
      <c r="C15" s="259">
        <v>2.3810000000000001E-2</v>
      </c>
      <c r="D15" s="259">
        <v>0.13370000000000001</v>
      </c>
      <c r="E15" s="259">
        <v>3.7850000000000001</v>
      </c>
      <c r="F15" s="259">
        <v>3.8E-3</v>
      </c>
      <c r="G15" s="256"/>
    </row>
    <row r="16" spans="1:7" x14ac:dyDescent="0.2">
      <c r="A16" s="255" t="s">
        <v>386</v>
      </c>
      <c r="B16" s="256">
        <v>42</v>
      </c>
      <c r="C16" s="256">
        <v>1</v>
      </c>
      <c r="D16" s="256">
        <v>5.6150000000000002</v>
      </c>
      <c r="E16" s="256">
        <v>159</v>
      </c>
      <c r="F16" s="256">
        <v>0.159</v>
      </c>
      <c r="G16" s="256"/>
    </row>
    <row r="17" spans="1:7" x14ac:dyDescent="0.2">
      <c r="A17" s="255" t="s">
        <v>387</v>
      </c>
      <c r="B17" s="256">
        <v>7.48</v>
      </c>
      <c r="C17" s="256">
        <v>0.17810000000000001</v>
      </c>
      <c r="D17" s="256">
        <v>1</v>
      </c>
      <c r="E17" s="256">
        <v>28.3</v>
      </c>
      <c r="F17" s="256">
        <v>2.8299999999999999E-2</v>
      </c>
      <c r="G17" s="256"/>
    </row>
    <row r="18" spans="1:7" x14ac:dyDescent="0.2">
      <c r="A18" s="255" t="s">
        <v>388</v>
      </c>
      <c r="B18" s="256">
        <v>0.26419999999999999</v>
      </c>
      <c r="C18" s="256">
        <v>6.3E-3</v>
      </c>
      <c r="D18" s="256">
        <v>3.5299999999999998E-2</v>
      </c>
      <c r="E18" s="256">
        <v>1</v>
      </c>
      <c r="F18" s="256">
        <v>1E-3</v>
      </c>
      <c r="G18" s="256"/>
    </row>
    <row r="19" spans="1:7" x14ac:dyDescent="0.2">
      <c r="A19" s="264" t="s">
        <v>389</v>
      </c>
      <c r="B19" s="265">
        <v>264.2</v>
      </c>
      <c r="C19" s="265">
        <v>6.2889999999999997</v>
      </c>
      <c r="D19" s="265">
        <v>35.314700000000002</v>
      </c>
      <c r="E19" s="268">
        <v>1000</v>
      </c>
      <c r="F19" s="265">
        <v>1</v>
      </c>
      <c r="G19" s="256"/>
    </row>
    <row r="20" spans="1:7" x14ac:dyDescent="0.2">
      <c r="A20" s="256"/>
      <c r="B20" s="256"/>
      <c r="C20" s="256"/>
      <c r="D20" s="256"/>
      <c r="E20" s="256"/>
      <c r="F20" s="256"/>
      <c r="G20" s="256"/>
    </row>
    <row r="21" spans="1:7" x14ac:dyDescent="0.2">
      <c r="A21" s="256"/>
      <c r="B21" s="256"/>
      <c r="C21" s="256"/>
      <c r="D21" s="256"/>
      <c r="E21" s="256"/>
      <c r="F21" s="256"/>
      <c r="G21" s="256"/>
    </row>
    <row r="22" spans="1:7" x14ac:dyDescent="0.2">
      <c r="A22" s="255" t="s">
        <v>390</v>
      </c>
      <c r="B22" s="256"/>
      <c r="C22" s="256"/>
      <c r="D22" s="256"/>
      <c r="E22" s="256"/>
      <c r="F22" s="256"/>
      <c r="G22" s="256"/>
    </row>
    <row r="23" spans="1:7" x14ac:dyDescent="0.2">
      <c r="A23" s="269" t="s">
        <v>265</v>
      </c>
      <c r="B23" s="269"/>
      <c r="C23" s="269"/>
      <c r="D23" s="269"/>
      <c r="E23" s="269"/>
      <c r="F23" s="269"/>
      <c r="G23" s="256"/>
    </row>
    <row r="24" spans="1:7" x14ac:dyDescent="0.2">
      <c r="A24" s="829" t="s">
        <v>391</v>
      </c>
      <c r="B24" s="829"/>
      <c r="C24" s="829"/>
      <c r="D24" s="830" t="s">
        <v>392</v>
      </c>
      <c r="E24" s="830"/>
      <c r="F24" s="830"/>
      <c r="G24" s="256"/>
    </row>
    <row r="25" spans="1:7" x14ac:dyDescent="0.2">
      <c r="A25" s="256"/>
      <c r="B25" s="256"/>
      <c r="C25" s="256"/>
      <c r="D25" s="256"/>
      <c r="E25" s="256"/>
      <c r="F25" s="256"/>
      <c r="G25" s="256"/>
    </row>
    <row r="26" spans="1:7" x14ac:dyDescent="0.2">
      <c r="A26" s="256"/>
      <c r="B26" s="256"/>
      <c r="C26" s="256"/>
      <c r="D26" s="256"/>
      <c r="E26" s="256"/>
      <c r="F26" s="256"/>
      <c r="G26" s="256"/>
    </row>
    <row r="27" spans="1:7" x14ac:dyDescent="0.2">
      <c r="A27" s="6" t="s">
        <v>393</v>
      </c>
      <c r="B27" s="256"/>
      <c r="C27" s="6"/>
      <c r="D27" s="255" t="s">
        <v>394</v>
      </c>
      <c r="E27" s="256"/>
      <c r="F27" s="256"/>
      <c r="G27" s="256"/>
    </row>
    <row r="28" spans="1:7" x14ac:dyDescent="0.2">
      <c r="A28" s="267" t="s">
        <v>265</v>
      </c>
      <c r="B28" s="257" t="s">
        <v>396</v>
      </c>
      <c r="C28" s="3"/>
      <c r="D28" s="258" t="s">
        <v>109</v>
      </c>
      <c r="E28" s="259"/>
      <c r="F28" s="260" t="s">
        <v>397</v>
      </c>
      <c r="G28" s="256"/>
    </row>
    <row r="29" spans="1:7" x14ac:dyDescent="0.2">
      <c r="A29" s="270" t="s">
        <v>549</v>
      </c>
      <c r="B29" s="271" t="s">
        <v>401</v>
      </c>
      <c r="C29" s="3"/>
      <c r="D29" s="264" t="s">
        <v>362</v>
      </c>
      <c r="E29" s="265"/>
      <c r="F29" s="266" t="s">
        <v>402</v>
      </c>
      <c r="G29" s="256"/>
    </row>
    <row r="30" spans="1:7" x14ac:dyDescent="0.2">
      <c r="A30" s="6" t="s">
        <v>614</v>
      </c>
      <c r="B30" s="683" t="s">
        <v>403</v>
      </c>
      <c r="C30" s="3"/>
      <c r="D30" s="255"/>
      <c r="E30" s="256"/>
      <c r="F30" s="261"/>
      <c r="G30" s="256"/>
    </row>
    <row r="31" spans="1:7" x14ac:dyDescent="0.2">
      <c r="A31" s="6" t="s">
        <v>615</v>
      </c>
      <c r="B31" s="683" t="s">
        <v>616</v>
      </c>
      <c r="C31" s="3"/>
      <c r="D31" s="255"/>
      <c r="E31" s="256"/>
      <c r="F31" s="261"/>
      <c r="G31" s="256"/>
    </row>
    <row r="32" spans="1:7" x14ac:dyDescent="0.2">
      <c r="A32" s="65" t="s">
        <v>613</v>
      </c>
      <c r="B32" s="272" t="s">
        <v>617</v>
      </c>
      <c r="C32" s="256"/>
      <c r="D32" s="256"/>
      <c r="E32" s="256"/>
      <c r="F32" s="256"/>
      <c r="G32" s="256"/>
    </row>
    <row r="33" spans="1:7" x14ac:dyDescent="0.2">
      <c r="A33" s="256" t="s">
        <v>611</v>
      </c>
      <c r="B33" s="683"/>
      <c r="C33" s="256"/>
      <c r="D33" s="256"/>
      <c r="E33" s="256"/>
      <c r="F33" s="256"/>
      <c r="G33" s="256"/>
    </row>
    <row r="34" spans="1:7" x14ac:dyDescent="0.2">
      <c r="A34" s="256" t="s">
        <v>612</v>
      </c>
      <c r="B34" s="256"/>
      <c r="C34" s="256"/>
      <c r="D34" s="256"/>
      <c r="E34" s="256"/>
      <c r="F34" s="256"/>
      <c r="G34" s="256"/>
    </row>
    <row r="35" spans="1:7" x14ac:dyDescent="0.2">
      <c r="A35" s="256"/>
      <c r="B35" s="256"/>
      <c r="C35" s="256"/>
      <c r="D35" s="256"/>
      <c r="E35" s="256"/>
      <c r="F35" s="256"/>
      <c r="G35" s="256"/>
    </row>
    <row r="36" spans="1:7" x14ac:dyDescent="0.2">
      <c r="A36" s="255" t="s">
        <v>395</v>
      </c>
      <c r="B36" s="256"/>
      <c r="C36" s="256"/>
      <c r="D36" s="256"/>
      <c r="E36" s="255" t="s">
        <v>404</v>
      </c>
      <c r="F36" s="256"/>
      <c r="G36" s="256"/>
    </row>
    <row r="37" spans="1:7" x14ac:dyDescent="0.2">
      <c r="A37" s="269" t="s">
        <v>398</v>
      </c>
      <c r="B37" s="269" t="s">
        <v>399</v>
      </c>
      <c r="C37" s="269" t="s">
        <v>400</v>
      </c>
      <c r="D37" s="256"/>
      <c r="E37" s="257"/>
      <c r="F37" s="257" t="s">
        <v>405</v>
      </c>
      <c r="G37" s="256"/>
    </row>
    <row r="38" spans="1:7" x14ac:dyDescent="0.2">
      <c r="A38" s="1"/>
      <c r="B38" s="1"/>
      <c r="C38" s="1"/>
      <c r="D38" s="1"/>
      <c r="E38" s="258" t="s">
        <v>406</v>
      </c>
      <c r="F38" s="273">
        <v>11.6</v>
      </c>
      <c r="G38" s="256"/>
    </row>
    <row r="39" spans="1:7" x14ac:dyDescent="0.2">
      <c r="A39" s="1"/>
      <c r="B39" s="1"/>
      <c r="C39" s="1"/>
      <c r="D39" s="1"/>
      <c r="E39" s="255" t="s">
        <v>48</v>
      </c>
      <c r="F39" s="273">
        <v>8.5299999999999994</v>
      </c>
      <c r="G39" s="256"/>
    </row>
    <row r="40" spans="1:7" ht="14.25" customHeight="1" x14ac:dyDescent="0.2">
      <c r="A40" s="1"/>
      <c r="B40" s="1"/>
      <c r="C40" s="1"/>
      <c r="D40" s="1"/>
      <c r="E40" s="255" t="s">
        <v>49</v>
      </c>
      <c r="F40" s="273">
        <v>7.88</v>
      </c>
      <c r="G40" s="256"/>
    </row>
    <row r="41" spans="1:7" ht="14.25" customHeight="1" x14ac:dyDescent="0.2">
      <c r="A41" s="1"/>
      <c r="B41" s="1"/>
      <c r="C41" s="1"/>
      <c r="D41" s="1"/>
      <c r="E41" s="583" t="s">
        <v>407</v>
      </c>
      <c r="F41" s="273">
        <v>7.93</v>
      </c>
      <c r="G41" s="256"/>
    </row>
    <row r="42" spans="1:7" x14ac:dyDescent="0.2">
      <c r="A42" s="1"/>
      <c r="B42" s="1"/>
      <c r="C42" s="1"/>
      <c r="D42" s="1"/>
      <c r="E42" s="255" t="s">
        <v>122</v>
      </c>
      <c r="F42" s="273">
        <v>7.46</v>
      </c>
      <c r="G42" s="256"/>
    </row>
    <row r="43" spans="1:7" x14ac:dyDescent="0.2">
      <c r="A43" s="1"/>
      <c r="B43" s="1"/>
      <c r="C43" s="1"/>
      <c r="D43" s="1"/>
      <c r="E43" s="255" t="s">
        <v>123</v>
      </c>
      <c r="F43" s="273">
        <v>6.66</v>
      </c>
      <c r="G43" s="256"/>
    </row>
    <row r="44" spans="1:7" x14ac:dyDescent="0.2">
      <c r="A44" s="1"/>
      <c r="B44" s="1"/>
      <c r="C44" s="1"/>
      <c r="D44" s="1"/>
      <c r="E44" s="264" t="s">
        <v>408</v>
      </c>
      <c r="F44" s="274">
        <v>8</v>
      </c>
      <c r="G44" s="256"/>
    </row>
    <row r="45" spans="1:7" x14ac:dyDescent="0.2">
      <c r="A45" s="256"/>
      <c r="B45" s="256"/>
      <c r="C45" s="256"/>
      <c r="D45" s="256"/>
      <c r="E45" s="256"/>
      <c r="F45" s="256"/>
      <c r="G45" s="256"/>
    </row>
    <row r="46" spans="1:7" ht="15" x14ac:dyDescent="0.25">
      <c r="A46" s="275" t="s">
        <v>559</v>
      </c>
      <c r="B46" s="256"/>
      <c r="C46" s="256"/>
      <c r="D46" s="256"/>
      <c r="E46" s="256"/>
      <c r="F46" s="256"/>
      <c r="G46" s="256"/>
    </row>
    <row r="47" spans="1:7" x14ac:dyDescent="0.2">
      <c r="A47" s="1" t="s">
        <v>560</v>
      </c>
      <c r="B47" s="256"/>
      <c r="C47" s="256"/>
      <c r="D47" s="256"/>
      <c r="E47" s="256"/>
      <c r="F47" s="256"/>
      <c r="G47" s="256"/>
    </row>
    <row r="48" spans="1:7" x14ac:dyDescent="0.2">
      <c r="A48" s="256"/>
      <c r="B48" s="256"/>
      <c r="C48" s="256"/>
      <c r="D48" s="256"/>
      <c r="E48" s="256"/>
      <c r="F48" s="256"/>
      <c r="G48" s="256"/>
    </row>
    <row r="49" spans="1:200" ht="15" x14ac:dyDescent="0.25">
      <c r="A49" s="275" t="s">
        <v>409</v>
      </c>
      <c r="B49" s="1"/>
      <c r="C49" s="1"/>
      <c r="D49" s="1"/>
      <c r="E49" s="1"/>
      <c r="F49" s="1"/>
      <c r="G49" s="1"/>
    </row>
    <row r="50" spans="1:200" ht="14.25" customHeight="1" x14ac:dyDescent="0.2">
      <c r="A50" s="831" t="s">
        <v>656</v>
      </c>
      <c r="B50" s="831"/>
      <c r="C50" s="831"/>
      <c r="D50" s="831"/>
      <c r="E50" s="831"/>
      <c r="F50" s="831"/>
      <c r="G50" s="831"/>
    </row>
    <row r="51" spans="1:200" x14ac:dyDescent="0.2">
      <c r="A51" s="831"/>
      <c r="B51" s="831"/>
      <c r="C51" s="831"/>
      <c r="D51" s="831"/>
      <c r="E51" s="831"/>
      <c r="F51" s="831"/>
      <c r="G51" s="831"/>
    </row>
    <row r="52" spans="1:200" x14ac:dyDescent="0.2">
      <c r="A52" s="831"/>
      <c r="B52" s="831"/>
      <c r="C52" s="831"/>
      <c r="D52" s="831"/>
      <c r="E52" s="831"/>
      <c r="F52" s="831"/>
      <c r="G52" s="831"/>
    </row>
    <row r="53" spans="1:200" ht="15" x14ac:dyDescent="0.25">
      <c r="A53" s="275" t="s">
        <v>410</v>
      </c>
      <c r="B53" s="1"/>
      <c r="C53" s="1"/>
      <c r="D53" s="1"/>
      <c r="E53" s="1"/>
      <c r="F53" s="1"/>
      <c r="G53" s="1"/>
    </row>
    <row r="54" spans="1:200" x14ac:dyDescent="0.2">
      <c r="A54" s="1" t="s">
        <v>554</v>
      </c>
      <c r="B54" s="1"/>
      <c r="C54" s="1"/>
      <c r="D54" s="1"/>
      <c r="E54" s="1"/>
      <c r="F54" s="1"/>
      <c r="G54" s="1"/>
    </row>
    <row r="55" spans="1:200" x14ac:dyDescent="0.2">
      <c r="A55" s="1" t="s">
        <v>626</v>
      </c>
      <c r="B55" s="1"/>
      <c r="C55" s="1"/>
      <c r="D55" s="1"/>
      <c r="E55" s="1"/>
      <c r="F55" s="1"/>
      <c r="G55" s="1"/>
    </row>
    <row r="56" spans="1:200" x14ac:dyDescent="0.2">
      <c r="A56" s="1" t="s">
        <v>555</v>
      </c>
      <c r="B56" s="1"/>
      <c r="C56" s="1"/>
      <c r="D56" s="1"/>
      <c r="E56" s="1"/>
      <c r="F56" s="1"/>
      <c r="G56" s="1"/>
    </row>
    <row r="57" spans="1:200" x14ac:dyDescent="0.2">
      <c r="A57" s="1"/>
      <c r="B57" s="1"/>
      <c r="C57" s="1"/>
      <c r="D57" s="1"/>
      <c r="E57" s="1"/>
      <c r="F57" s="1"/>
      <c r="G57" s="1"/>
    </row>
    <row r="58" spans="1:200" ht="15" x14ac:dyDescent="0.25">
      <c r="A58" s="275" t="s">
        <v>411</v>
      </c>
      <c r="B58" s="1"/>
      <c r="C58" s="1"/>
      <c r="D58" s="1"/>
      <c r="E58" s="1"/>
      <c r="F58" s="1"/>
      <c r="G58" s="1"/>
    </row>
    <row r="59" spans="1:200" ht="14.25" customHeight="1" x14ac:dyDescent="0.2">
      <c r="A59" s="831" t="s">
        <v>599</v>
      </c>
      <c r="B59" s="831"/>
      <c r="C59" s="831"/>
      <c r="D59" s="831"/>
      <c r="E59" s="831"/>
      <c r="F59" s="831"/>
      <c r="G59" s="83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31"/>
      <c r="B60" s="831"/>
      <c r="C60" s="831"/>
      <c r="D60" s="831"/>
      <c r="E60" s="831"/>
      <c r="F60" s="831"/>
      <c r="G60" s="83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31"/>
      <c r="B61" s="831"/>
      <c r="C61" s="831"/>
      <c r="D61" s="831"/>
      <c r="E61" s="831"/>
      <c r="F61" s="831"/>
      <c r="G61" s="83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31"/>
      <c r="B62" s="831"/>
      <c r="C62" s="831"/>
      <c r="D62" s="831"/>
      <c r="E62" s="831"/>
      <c r="F62" s="831"/>
      <c r="G62" s="83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31"/>
      <c r="B63" s="831"/>
      <c r="C63" s="831"/>
      <c r="D63" s="831"/>
      <c r="E63" s="831"/>
      <c r="F63" s="831"/>
      <c r="G63" s="831"/>
    </row>
    <row r="64" spans="1:200" ht="15" x14ac:dyDescent="0.25">
      <c r="A64" s="275" t="s">
        <v>526</v>
      </c>
      <c r="B64" s="1"/>
      <c r="C64" s="1"/>
      <c r="D64" s="1"/>
      <c r="E64" s="1"/>
      <c r="F64" s="1"/>
      <c r="G64" s="1"/>
    </row>
    <row r="65" spans="1:7" x14ac:dyDescent="0.2">
      <c r="A65" s="1" t="s">
        <v>551</v>
      </c>
      <c r="B65" s="1"/>
      <c r="C65" s="1"/>
      <c r="D65" s="1"/>
      <c r="E65" s="1"/>
      <c r="F65" s="1"/>
      <c r="G65" s="1"/>
    </row>
    <row r="66" spans="1:7" x14ac:dyDescent="0.2">
      <c r="A66" s="1" t="s">
        <v>550</v>
      </c>
      <c r="B66" s="1"/>
      <c r="C66" s="1"/>
      <c r="D66" s="1"/>
      <c r="E66" s="1"/>
      <c r="F66" s="1"/>
      <c r="G66" s="1"/>
    </row>
    <row r="67" spans="1:7" x14ac:dyDescent="0.2">
      <c r="A67" s="1"/>
      <c r="B67" s="1"/>
      <c r="C67" s="1"/>
      <c r="D67" s="1"/>
      <c r="E67" s="1"/>
      <c r="F67" s="1"/>
      <c r="G67" s="1"/>
    </row>
    <row r="68" spans="1:7" ht="15" x14ac:dyDescent="0.25">
      <c r="A68" s="275" t="s">
        <v>596</v>
      </c>
      <c r="B68" s="1"/>
      <c r="C68" s="1"/>
      <c r="D68" s="1"/>
      <c r="E68" s="1"/>
      <c r="F68" s="1"/>
      <c r="G68" s="1"/>
    </row>
    <row r="69" spans="1:7" x14ac:dyDescent="0.2">
      <c r="A69" s="1" t="s">
        <v>552</v>
      </c>
      <c r="B69" s="1"/>
      <c r="C69" s="1"/>
      <c r="D69" s="1"/>
      <c r="E69" s="1"/>
      <c r="F69" s="1"/>
      <c r="G69" s="1"/>
    </row>
    <row r="70" spans="1:7" x14ac:dyDescent="0.2">
      <c r="A70" s="1" t="s">
        <v>553</v>
      </c>
      <c r="B70" s="1"/>
      <c r="C70" s="1"/>
      <c r="D70" s="1"/>
      <c r="E70" s="1"/>
      <c r="F70" s="1"/>
      <c r="G70" s="1"/>
    </row>
    <row r="71" spans="1:7" x14ac:dyDescent="0.2">
      <c r="A71" s="1" t="s">
        <v>597</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125" defaultRowHeight="12.75" x14ac:dyDescent="0.2"/>
  <cols>
    <col min="1" max="1" width="11" style="18" customWidth="1"/>
    <col min="2" max="16384" width="11.125" style="18"/>
  </cols>
  <sheetData>
    <row r="1" spans="1:18" s="3" customFormat="1" ht="13.5" thickTop="1" x14ac:dyDescent="0.2">
      <c r="A1" s="286" t="s">
        <v>420</v>
      </c>
      <c r="B1" s="554"/>
      <c r="C1" s="554"/>
      <c r="D1" s="554"/>
    </row>
    <row r="2" spans="1:18" x14ac:dyDescent="0.2">
      <c r="A2" s="555"/>
      <c r="B2" s="439"/>
      <c r="C2" s="439"/>
      <c r="D2" s="556"/>
    </row>
    <row r="3" spans="1:18" x14ac:dyDescent="0.2">
      <c r="A3" s="655"/>
      <c r="B3" s="655">
        <v>2023</v>
      </c>
      <c r="C3" s="655">
        <v>2024</v>
      </c>
      <c r="D3" s="655">
        <v>2025</v>
      </c>
    </row>
    <row r="4" spans="1:18" x14ac:dyDescent="0.2">
      <c r="A4" s="18" t="s">
        <v>126</v>
      </c>
      <c r="B4" s="558">
        <v>6.5870586284643791</v>
      </c>
      <c r="C4" s="558">
        <v>-7.4907246845938094E-2</v>
      </c>
      <c r="D4" s="558">
        <v>3.4091509977353458</v>
      </c>
      <c r="Q4" s="559"/>
      <c r="R4" s="559"/>
    </row>
    <row r="5" spans="1:18" x14ac:dyDescent="0.2">
      <c r="A5" s="18" t="s">
        <v>127</v>
      </c>
      <c r="B5" s="558">
        <v>5.0950713791122597</v>
      </c>
      <c r="C5" s="558">
        <v>-0.13383804360286139</v>
      </c>
      <c r="D5" s="558">
        <v>3.6119251017572616</v>
      </c>
    </row>
    <row r="6" spans="1:18" x14ac:dyDescent="0.2">
      <c r="A6" s="18" t="s">
        <v>128</v>
      </c>
      <c r="B6" s="558">
        <v>5.6259443320587099</v>
      </c>
      <c r="C6" s="558">
        <v>-1.0541892806117099</v>
      </c>
      <c r="D6" s="558">
        <v>4.2851682262895228</v>
      </c>
    </row>
    <row r="7" spans="1:18" x14ac:dyDescent="0.2">
      <c r="A7" s="18" t="s">
        <v>129</v>
      </c>
      <c r="B7" s="558">
        <v>3.8695992321937394</v>
      </c>
      <c r="C7" s="558">
        <v>0.23780748353468514</v>
      </c>
      <c r="D7" s="558">
        <v>3.3975955675964657</v>
      </c>
    </row>
    <row r="8" spans="1:18" x14ac:dyDescent="0.2">
      <c r="A8" s="18" t="s">
        <v>130</v>
      </c>
      <c r="B8" s="558">
        <v>1.9872307398936222</v>
      </c>
      <c r="C8" s="558">
        <v>1.0409317414524721</v>
      </c>
      <c r="D8" s="560">
        <v>2.8875014445792848</v>
      </c>
    </row>
    <row r="9" spans="1:18" x14ac:dyDescent="0.2">
      <c r="A9" s="18" t="s">
        <v>131</v>
      </c>
      <c r="B9" s="558">
        <v>1.2527981583727197</v>
      </c>
      <c r="C9" s="558">
        <v>1.1278459939413659</v>
      </c>
      <c r="D9" s="560">
        <v>3.1024844200129515</v>
      </c>
    </row>
    <row r="10" spans="1:18" x14ac:dyDescent="0.2">
      <c r="A10" s="18" t="s">
        <v>132</v>
      </c>
      <c r="B10" s="558">
        <v>0.82198619484328428</v>
      </c>
      <c r="C10" s="558">
        <v>1.7420006853981269</v>
      </c>
      <c r="D10" s="558">
        <v>2.8462667935948089</v>
      </c>
    </row>
    <row r="11" spans="1:18" x14ac:dyDescent="0.2">
      <c r="A11" s="18" t="s">
        <v>133</v>
      </c>
      <c r="B11" s="558">
        <v>-9.9790879261134072E-2</v>
      </c>
      <c r="C11" s="558">
        <v>2.6719996239043144</v>
      </c>
      <c r="D11" s="679">
        <v>2.206207185741436</v>
      </c>
    </row>
    <row r="12" spans="1:18" x14ac:dyDescent="0.2">
      <c r="A12" s="18" t="s">
        <v>134</v>
      </c>
      <c r="B12" s="558">
        <v>-0.81794051421253156</v>
      </c>
      <c r="C12" s="558">
        <v>3.4099297778094075</v>
      </c>
      <c r="D12" s="560">
        <v>1.8572053339268608</v>
      </c>
    </row>
    <row r="13" spans="1:18" x14ac:dyDescent="0.2">
      <c r="A13" s="18" t="s">
        <v>135</v>
      </c>
      <c r="B13" s="558">
        <v>-0.84586516065760187</v>
      </c>
      <c r="C13" s="558">
        <v>3.8819312218378026</v>
      </c>
      <c r="D13" s="560" t="s">
        <v>505</v>
      </c>
    </row>
    <row r="14" spans="1:18" x14ac:dyDescent="0.2">
      <c r="A14" s="18" t="s">
        <v>136</v>
      </c>
      <c r="B14" s="558">
        <v>-0.21588420460719804</v>
      </c>
      <c r="C14" s="558">
        <v>3.4600566270082944</v>
      </c>
      <c r="D14" s="558" t="s">
        <v>505</v>
      </c>
    </row>
    <row r="15" spans="1:18" x14ac:dyDescent="0.2">
      <c r="A15" s="439" t="s">
        <v>137</v>
      </c>
      <c r="B15" s="445">
        <v>-1.1229540220958201</v>
      </c>
      <c r="C15" s="445">
        <v>4.163895138806164</v>
      </c>
      <c r="D15" s="445" t="s">
        <v>505</v>
      </c>
    </row>
    <row r="16" spans="1:18" x14ac:dyDescent="0.2">
      <c r="A16" s="562"/>
      <c r="D16" s="79" t="s">
        <v>220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Normal="100" zoomScaleSheetLayoutView="100" workbookViewId="0"/>
  </sheetViews>
  <sheetFormatPr baseColWidth="10" defaultRowHeight="12.75" x14ac:dyDescent="0.2"/>
  <cols>
    <col min="1" max="1" width="27.125" style="81" customWidth="1"/>
    <col min="2" max="2" width="9.125" style="81" customWidth="1"/>
    <col min="3" max="3" width="12" style="81" customWidth="1"/>
    <col min="4" max="4" width="9.125" style="81" customWidth="1"/>
    <col min="5" max="5" width="10.5" style="81" customWidth="1"/>
    <col min="6" max="6" width="9.125" style="81" customWidth="1"/>
    <col min="7" max="7" width="10.625" style="81" customWidth="1"/>
    <col min="8" max="8" width="15.625" style="81" customWidth="1"/>
    <col min="9" max="9" width="11" style="81"/>
    <col min="10" max="10" width="10.62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625" style="81" bestFit="1" customWidth="1"/>
    <col min="265" max="265" width="10" style="81"/>
    <col min="266" max="266" width="10.62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625" style="81" bestFit="1" customWidth="1"/>
    <col min="521" max="521" width="10" style="81"/>
    <col min="522" max="522" width="10.62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625" style="81" bestFit="1" customWidth="1"/>
    <col min="777" max="777" width="10" style="81"/>
    <col min="778" max="778" width="10.62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625" style="81" bestFit="1" customWidth="1"/>
    <col min="1033" max="1033" width="10" style="81"/>
    <col min="1034" max="1034" width="10.62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625" style="81" bestFit="1" customWidth="1"/>
    <col min="1289" max="1289" width="10" style="81"/>
    <col min="1290" max="1290" width="10.62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625" style="81" bestFit="1" customWidth="1"/>
    <col min="1545" max="1545" width="10" style="81"/>
    <col min="1546" max="1546" width="10.62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625" style="81" bestFit="1" customWidth="1"/>
    <col min="1801" max="1801" width="10" style="81"/>
    <col min="1802" max="1802" width="10.62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625" style="81" bestFit="1" customWidth="1"/>
    <col min="2057" max="2057" width="10" style="81"/>
    <col min="2058" max="2058" width="10.62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625" style="81" bestFit="1" customWidth="1"/>
    <col min="2313" max="2313" width="10" style="81"/>
    <col min="2314" max="2314" width="10.62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625" style="81" bestFit="1" customWidth="1"/>
    <col min="2569" max="2569" width="10" style="81"/>
    <col min="2570" max="2570" width="10.62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625" style="81" bestFit="1" customWidth="1"/>
    <col min="2825" max="2825" width="10" style="81"/>
    <col min="2826" max="2826" width="10.62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625" style="81" bestFit="1" customWidth="1"/>
    <col min="3081" max="3081" width="10" style="81"/>
    <col min="3082" max="3082" width="10.62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625" style="81" bestFit="1" customWidth="1"/>
    <col min="3337" max="3337" width="10" style="81"/>
    <col min="3338" max="3338" width="10.62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625" style="81" bestFit="1" customWidth="1"/>
    <col min="3593" max="3593" width="10" style="81"/>
    <col min="3594" max="3594" width="10.62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625" style="81" bestFit="1" customWidth="1"/>
    <col min="3849" max="3849" width="10" style="81"/>
    <col min="3850" max="3850" width="10.62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625" style="81" bestFit="1" customWidth="1"/>
    <col min="4105" max="4105" width="10" style="81"/>
    <col min="4106" max="4106" width="10.62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625" style="81" bestFit="1" customWidth="1"/>
    <col min="4361" max="4361" width="10" style="81"/>
    <col min="4362" max="4362" width="10.62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625" style="81" bestFit="1" customWidth="1"/>
    <col min="4617" max="4617" width="10" style="81"/>
    <col min="4618" max="4618" width="10.62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625" style="81" bestFit="1" customWidth="1"/>
    <col min="4873" max="4873" width="10" style="81"/>
    <col min="4874" max="4874" width="10.62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625" style="81" bestFit="1" customWidth="1"/>
    <col min="5129" max="5129" width="10" style="81"/>
    <col min="5130" max="5130" width="10.62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625" style="81" bestFit="1" customWidth="1"/>
    <col min="5385" max="5385" width="10" style="81"/>
    <col min="5386" max="5386" width="10.62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625" style="81" bestFit="1" customWidth="1"/>
    <col min="5641" max="5641" width="10" style="81"/>
    <col min="5642" max="5642" width="10.62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625" style="81" bestFit="1" customWidth="1"/>
    <col min="5897" max="5897" width="10" style="81"/>
    <col min="5898" max="5898" width="10.62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625" style="81" bestFit="1" customWidth="1"/>
    <col min="6153" max="6153" width="10" style="81"/>
    <col min="6154" max="6154" width="10.62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625" style="81" bestFit="1" customWidth="1"/>
    <col min="6409" max="6409" width="10" style="81"/>
    <col min="6410" max="6410" width="10.62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625" style="81" bestFit="1" customWidth="1"/>
    <col min="6665" max="6665" width="10" style="81"/>
    <col min="6666" max="6666" width="10.62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625" style="81" bestFit="1" customWidth="1"/>
    <col min="6921" max="6921" width="10" style="81"/>
    <col min="6922" max="6922" width="10.62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625" style="81" bestFit="1" customWidth="1"/>
    <col min="7177" max="7177" width="10" style="81"/>
    <col min="7178" max="7178" width="10.62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625" style="81" bestFit="1" customWidth="1"/>
    <col min="7433" max="7433" width="10" style="81"/>
    <col min="7434" max="7434" width="10.62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625" style="81" bestFit="1" customWidth="1"/>
    <col min="7689" max="7689" width="10" style="81"/>
    <col min="7690" max="7690" width="10.62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625" style="81" bestFit="1" customWidth="1"/>
    <col min="7945" max="7945" width="10" style="81"/>
    <col min="7946" max="7946" width="10.62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625" style="81" bestFit="1" customWidth="1"/>
    <col min="8201" max="8201" width="10" style="81"/>
    <col min="8202" max="8202" width="10.62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625" style="81" bestFit="1" customWidth="1"/>
    <col min="8457" max="8457" width="10" style="81"/>
    <col min="8458" max="8458" width="10.62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625" style="81" bestFit="1" customWidth="1"/>
    <col min="8713" max="8713" width="10" style="81"/>
    <col min="8714" max="8714" width="10.62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625" style="81" bestFit="1" customWidth="1"/>
    <col min="8969" max="8969" width="10" style="81"/>
    <col min="8970" max="8970" width="10.62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625" style="81" bestFit="1" customWidth="1"/>
    <col min="9225" max="9225" width="10" style="81"/>
    <col min="9226" max="9226" width="10.62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625" style="81" bestFit="1" customWidth="1"/>
    <col min="9481" max="9481" width="10" style="81"/>
    <col min="9482" max="9482" width="10.62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625" style="81" bestFit="1" customWidth="1"/>
    <col min="9737" max="9737" width="10" style="81"/>
    <col min="9738" max="9738" width="10.62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625" style="81" bestFit="1" customWidth="1"/>
    <col min="9993" max="9993" width="10" style="81"/>
    <col min="9994" max="9994" width="10.62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625" style="81" bestFit="1" customWidth="1"/>
    <col min="10249" max="10249" width="10" style="81"/>
    <col min="10250" max="10250" width="10.62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625" style="81" bestFit="1" customWidth="1"/>
    <col min="10505" max="10505" width="10" style="81"/>
    <col min="10506" max="10506" width="10.62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625" style="81" bestFit="1" customWidth="1"/>
    <col min="10761" max="10761" width="10" style="81"/>
    <col min="10762" max="10762" width="10.62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625" style="81" bestFit="1" customWidth="1"/>
    <col min="11017" max="11017" width="10" style="81"/>
    <col min="11018" max="11018" width="10.62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625" style="81" bestFit="1" customWidth="1"/>
    <col min="11273" max="11273" width="10" style="81"/>
    <col min="11274" max="11274" width="10.62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625" style="81" bestFit="1" customWidth="1"/>
    <col min="11529" max="11529" width="10" style="81"/>
    <col min="11530" max="11530" width="10.62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625" style="81" bestFit="1" customWidth="1"/>
    <col min="11785" max="11785" width="10" style="81"/>
    <col min="11786" max="11786" width="10.62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625" style="81" bestFit="1" customWidth="1"/>
    <col min="12041" max="12041" width="10" style="81"/>
    <col min="12042" max="12042" width="10.62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625" style="81" bestFit="1" customWidth="1"/>
    <col min="12297" max="12297" width="10" style="81"/>
    <col min="12298" max="12298" width="10.62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625" style="81" bestFit="1" customWidth="1"/>
    <col min="12553" max="12553" width="10" style="81"/>
    <col min="12554" max="12554" width="10.62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625" style="81" bestFit="1" customWidth="1"/>
    <col min="12809" max="12809" width="10" style="81"/>
    <col min="12810" max="12810" width="10.62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625" style="81" bestFit="1" customWidth="1"/>
    <col min="13065" max="13065" width="10" style="81"/>
    <col min="13066" max="13066" width="10.62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625" style="81" bestFit="1" customWidth="1"/>
    <col min="13321" max="13321" width="10" style="81"/>
    <col min="13322" max="13322" width="10.62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625" style="81" bestFit="1" customWidth="1"/>
    <col min="13577" max="13577" width="10" style="81"/>
    <col min="13578" max="13578" width="10.62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625" style="81" bestFit="1" customWidth="1"/>
    <col min="13833" max="13833" width="10" style="81"/>
    <col min="13834" max="13834" width="10.62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625" style="81" bestFit="1" customWidth="1"/>
    <col min="14089" max="14089" width="10" style="81"/>
    <col min="14090" max="14090" width="10.62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625" style="81" bestFit="1" customWidth="1"/>
    <col min="14345" max="14345" width="10" style="81"/>
    <col min="14346" max="14346" width="10.62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625" style="81" bestFit="1" customWidth="1"/>
    <col min="14601" max="14601" width="10" style="81"/>
    <col min="14602" max="14602" width="10.62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625" style="81" bestFit="1" customWidth="1"/>
    <col min="14857" max="14857" width="10" style="81"/>
    <col min="14858" max="14858" width="10.62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625" style="81" bestFit="1" customWidth="1"/>
    <col min="15113" max="15113" width="10" style="81"/>
    <col min="15114" max="15114" width="10.62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625" style="81" bestFit="1" customWidth="1"/>
    <col min="15369" max="15369" width="10" style="81"/>
    <col min="15370" max="15370" width="10.62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625" style="81" bestFit="1" customWidth="1"/>
    <col min="15625" max="15625" width="10" style="81"/>
    <col min="15626" max="15626" width="10.62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625" style="81" bestFit="1" customWidth="1"/>
    <col min="15881" max="15881" width="10" style="81"/>
    <col min="15882" max="15882" width="10.62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625" style="81" bestFit="1" customWidth="1"/>
    <col min="16137" max="16137" width="10" style="81"/>
    <col min="16138" max="16138" width="10.625" style="81" bestFit="1" customWidth="1"/>
    <col min="16139" max="16384" width="11" style="81"/>
  </cols>
  <sheetData>
    <row r="1" spans="1:8" ht="13.5" thickTop="1" x14ac:dyDescent="0.2">
      <c r="A1" s="308" t="s">
        <v>24</v>
      </c>
      <c r="B1" s="309"/>
      <c r="C1" s="309"/>
      <c r="D1" s="309"/>
      <c r="E1" s="309"/>
      <c r="F1" s="309"/>
      <c r="G1" s="309"/>
      <c r="H1" s="309"/>
    </row>
    <row r="2" spans="1:8" ht="15.75" x14ac:dyDescent="0.25">
      <c r="A2" s="310"/>
      <c r="B2" s="311"/>
      <c r="C2" s="312"/>
      <c r="D2" s="312"/>
      <c r="E2" s="312"/>
      <c r="F2" s="312"/>
      <c r="G2" s="312"/>
      <c r="H2" s="334" t="s">
        <v>151</v>
      </c>
    </row>
    <row r="3" spans="1:8" s="69" customFormat="1" x14ac:dyDescent="0.2">
      <c r="A3" s="281"/>
      <c r="B3" s="778">
        <f>INDICE!A3</f>
        <v>45930</v>
      </c>
      <c r="C3" s="779"/>
      <c r="D3" s="779" t="s">
        <v>115</v>
      </c>
      <c r="E3" s="779"/>
      <c r="F3" s="779" t="s">
        <v>116</v>
      </c>
      <c r="G3" s="779"/>
      <c r="H3" s="779"/>
    </row>
    <row r="4" spans="1:8" s="69" customFormat="1" x14ac:dyDescent="0.2">
      <c r="A4" s="282"/>
      <c r="B4" s="82" t="s">
        <v>47</v>
      </c>
      <c r="C4" s="82" t="s">
        <v>417</v>
      </c>
      <c r="D4" s="82" t="s">
        <v>47</v>
      </c>
      <c r="E4" s="82" t="s">
        <v>417</v>
      </c>
      <c r="F4" s="82" t="s">
        <v>47</v>
      </c>
      <c r="G4" s="83" t="s">
        <v>417</v>
      </c>
      <c r="H4" s="83" t="s">
        <v>121</v>
      </c>
    </row>
    <row r="5" spans="1:8" x14ac:dyDescent="0.2">
      <c r="A5" s="313" t="s">
        <v>138</v>
      </c>
      <c r="B5" s="322">
        <v>43.735719999999986</v>
      </c>
      <c r="C5" s="315">
        <v>0.11867077741253775</v>
      </c>
      <c r="D5" s="314">
        <v>517.69959999999992</v>
      </c>
      <c r="E5" s="315">
        <v>1.2655207086095701</v>
      </c>
      <c r="F5" s="314">
        <v>714.01787999999999</v>
      </c>
      <c r="G5" s="315">
        <v>0.59147999665942419</v>
      </c>
      <c r="H5" s="320">
        <v>38.27927084640104</v>
      </c>
    </row>
    <row r="6" spans="1:8" x14ac:dyDescent="0.2">
      <c r="A6" s="313" t="s">
        <v>139</v>
      </c>
      <c r="B6" s="322">
        <v>28.790049999999997</v>
      </c>
      <c r="C6" s="315">
        <v>-0.84848614257547406</v>
      </c>
      <c r="D6" s="314">
        <v>352.45804999999984</v>
      </c>
      <c r="E6" s="315">
        <v>5.9856960316668113</v>
      </c>
      <c r="F6" s="314">
        <v>488.62997999999993</v>
      </c>
      <c r="G6" s="315">
        <v>5.9778741492142862</v>
      </c>
      <c r="H6" s="320">
        <v>26.195981742210044</v>
      </c>
    </row>
    <row r="7" spans="1:8" x14ac:dyDescent="0.2">
      <c r="A7" s="313" t="s">
        <v>140</v>
      </c>
      <c r="B7" s="322">
        <v>11.43014</v>
      </c>
      <c r="C7" s="315">
        <v>8.8989243623822087</v>
      </c>
      <c r="D7" s="314">
        <v>97.453189999999992</v>
      </c>
      <c r="E7" s="315">
        <v>5.8905834570312763</v>
      </c>
      <c r="F7" s="314">
        <v>128.54703999999998</v>
      </c>
      <c r="G7" s="315">
        <v>6.4127954585565874</v>
      </c>
      <c r="H7" s="320">
        <v>6.8915458540942245</v>
      </c>
    </row>
    <row r="8" spans="1:8" x14ac:dyDescent="0.2">
      <c r="A8" s="316" t="s">
        <v>437</v>
      </c>
      <c r="B8" s="321">
        <v>51.673630000000003</v>
      </c>
      <c r="C8" s="318">
        <v>-12.007456448283275</v>
      </c>
      <c r="D8" s="317">
        <v>392.36338999999998</v>
      </c>
      <c r="E8" s="319">
        <v>-43.616453621686119</v>
      </c>
      <c r="F8" s="317">
        <v>534.09109999999998</v>
      </c>
      <c r="G8" s="319">
        <v>-35.065122645741695</v>
      </c>
      <c r="H8" s="483">
        <v>28.633201557294701</v>
      </c>
    </row>
    <row r="9" spans="1:8" s="69" customFormat="1" x14ac:dyDescent="0.2">
      <c r="A9" s="283" t="s">
        <v>114</v>
      </c>
      <c r="B9" s="61">
        <v>135.62953999999999</v>
      </c>
      <c r="C9" s="62">
        <v>-4.4468136536054219</v>
      </c>
      <c r="D9" s="61">
        <v>1359.97423</v>
      </c>
      <c r="E9" s="62">
        <v>-16.652776425232361</v>
      </c>
      <c r="F9" s="61">
        <v>1865.2859999999996</v>
      </c>
      <c r="G9" s="62">
        <v>-11.773035729294019</v>
      </c>
      <c r="H9" s="62">
        <v>100</v>
      </c>
    </row>
    <row r="10" spans="1:8" x14ac:dyDescent="0.2">
      <c r="A10" s="307"/>
      <c r="B10" s="306"/>
      <c r="C10" s="312"/>
      <c r="D10" s="306"/>
      <c r="E10" s="312"/>
      <c r="F10" s="306"/>
      <c r="G10" s="312"/>
      <c r="H10" s="79" t="s">
        <v>220</v>
      </c>
    </row>
    <row r="11" spans="1:8" x14ac:dyDescent="0.2">
      <c r="A11" s="284" t="s">
        <v>475</v>
      </c>
      <c r="B11" s="306"/>
      <c r="C11" s="306"/>
      <c r="D11" s="306"/>
      <c r="E11" s="306"/>
      <c r="F11" s="306"/>
      <c r="G11" s="312"/>
      <c r="H11" s="312"/>
    </row>
    <row r="12" spans="1:8" x14ac:dyDescent="0.2">
      <c r="A12" s="284" t="s">
        <v>514</v>
      </c>
      <c r="B12" s="306"/>
      <c r="C12" s="306"/>
      <c r="D12" s="306"/>
      <c r="E12" s="306"/>
      <c r="F12" s="306"/>
      <c r="G12" s="312"/>
      <c r="H12" s="312"/>
    </row>
    <row r="13" spans="1:8" ht="14.25" x14ac:dyDescent="0.2">
      <c r="A13" s="133" t="s">
        <v>528</v>
      </c>
      <c r="B13" s="1"/>
      <c r="C13" s="1"/>
      <c r="D13" s="1"/>
      <c r="E13" s="1"/>
      <c r="F13" s="1"/>
      <c r="G13" s="1"/>
      <c r="H13" s="1"/>
    </row>
    <row r="17" spans="3:21" x14ac:dyDescent="0.2">
      <c r="C17" s="585"/>
      <c r="D17" s="585"/>
      <c r="E17" s="585"/>
      <c r="F17" s="585"/>
      <c r="G17" s="585"/>
      <c r="H17" s="585"/>
      <c r="I17" s="585"/>
      <c r="J17" s="585"/>
      <c r="K17" s="585"/>
      <c r="L17" s="585"/>
      <c r="M17" s="585"/>
      <c r="N17" s="585"/>
      <c r="O17" s="585"/>
      <c r="P17" s="585"/>
      <c r="Q17" s="585"/>
      <c r="R17" s="585"/>
      <c r="S17" s="585"/>
      <c r="T17" s="585"/>
      <c r="U17" s="585"/>
    </row>
  </sheetData>
  <mergeCells count="3">
    <mergeCell ref="B3:C3"/>
    <mergeCell ref="D3:E3"/>
    <mergeCell ref="F3:H3"/>
  </mergeCells>
  <conditionalFormatting sqref="B8">
    <cfRule type="cellIs" dxfId="246" priority="8" operator="between">
      <formula>0</formula>
      <formula>0.5</formula>
    </cfRule>
  </conditionalFormatting>
  <conditionalFormatting sqref="C17:U17">
    <cfRule type="cellIs" dxfId="245" priority="3" operator="between">
      <formula>-0.0499999</formula>
      <formula>0.0499999</formula>
    </cfRule>
  </conditionalFormatting>
  <conditionalFormatting sqref="D8">
    <cfRule type="cellIs" dxfId="244" priority="7" operator="between">
      <formula>0</formula>
      <formula>0.5</formula>
    </cfRule>
  </conditionalFormatting>
  <conditionalFormatting sqref="F8">
    <cfRule type="cellIs" dxfId="243" priority="6" operator="between">
      <formula>0</formula>
      <formula>0.5</formula>
    </cfRule>
  </conditionalFormatting>
  <conditionalFormatting sqref="G5">
    <cfRule type="cellIs" dxfId="242" priority="1" operator="between">
      <formula>-0.049</formula>
      <formula>0.049</formula>
    </cfRule>
  </conditionalFormatting>
  <conditionalFormatting sqref="H8">
    <cfRule type="cellIs" dxfId="241" priority="5"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20"/>
  <sheetViews>
    <sheetView zoomScaleNormal="100" zoomScaleSheetLayoutView="100" workbookViewId="0"/>
  </sheetViews>
  <sheetFormatPr baseColWidth="10" defaultRowHeight="12.75" x14ac:dyDescent="0.2"/>
  <cols>
    <col min="1" max="1" width="20.5" style="81" customWidth="1"/>
    <col min="2" max="2" width="10" style="81" customWidth="1"/>
    <col min="3" max="3" width="11.625" style="81" customWidth="1"/>
    <col min="4" max="4" width="10" style="81" customWidth="1"/>
    <col min="5" max="5" width="10.625" style="81" customWidth="1"/>
    <col min="6" max="6" width="9.5" style="81" customWidth="1"/>
    <col min="7" max="7" width="11" style="81" customWidth="1"/>
    <col min="8" max="8" width="14.625" style="81" customWidth="1"/>
    <col min="9" max="9" width="11.5" style="81" customWidth="1"/>
    <col min="10" max="10" width="12.5" style="81" customWidth="1"/>
    <col min="11" max="15" width="11" style="81"/>
    <col min="16" max="256" width="10" style="81"/>
    <col min="257" max="257" width="18" style="81" customWidth="1"/>
    <col min="258" max="260" width="8.125" style="81" bestFit="1" customWidth="1"/>
    <col min="261" max="261" width="8.125" style="81" customWidth="1"/>
    <col min="262" max="262" width="8.1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6" width="8.125" style="81" bestFit="1" customWidth="1"/>
    <col min="517" max="517" width="8.125" style="81" customWidth="1"/>
    <col min="518" max="518" width="8.1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2" width="8.125" style="81" bestFit="1" customWidth="1"/>
    <col min="773" max="773" width="8.125" style="81" customWidth="1"/>
    <col min="774" max="774" width="8.1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8" width="8.125" style="81" bestFit="1" customWidth="1"/>
    <col min="1029" max="1029" width="8.125" style="81" customWidth="1"/>
    <col min="1030" max="1030" width="8.1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4" width="8.125" style="81" bestFit="1" customWidth="1"/>
    <col min="1285" max="1285" width="8.125" style="81" customWidth="1"/>
    <col min="1286" max="1286" width="8.1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40" width="8.125" style="81" bestFit="1" customWidth="1"/>
    <col min="1541" max="1541" width="8.125" style="81" customWidth="1"/>
    <col min="1542" max="1542" width="8.1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6" width="8.125" style="81" bestFit="1" customWidth="1"/>
    <col min="1797" max="1797" width="8.125" style="81" customWidth="1"/>
    <col min="1798" max="1798" width="8.1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2" width="8.125" style="81" bestFit="1" customWidth="1"/>
    <col min="2053" max="2053" width="8.125" style="81" customWidth="1"/>
    <col min="2054" max="2054" width="8.1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8" width="8.125" style="81" bestFit="1" customWidth="1"/>
    <col min="2309" max="2309" width="8.125" style="81" customWidth="1"/>
    <col min="2310" max="2310" width="8.1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4" width="8.125" style="81" bestFit="1" customWidth="1"/>
    <col min="2565" max="2565" width="8.125" style="81" customWidth="1"/>
    <col min="2566" max="2566" width="8.1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20" width="8.125" style="81" bestFit="1" customWidth="1"/>
    <col min="2821" max="2821" width="8.125" style="81" customWidth="1"/>
    <col min="2822" max="2822" width="8.1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6" width="8.125" style="81" bestFit="1" customWidth="1"/>
    <col min="3077" max="3077" width="8.125" style="81" customWidth="1"/>
    <col min="3078" max="3078" width="8.1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2" width="8.125" style="81" bestFit="1" customWidth="1"/>
    <col min="3333" max="3333" width="8.125" style="81" customWidth="1"/>
    <col min="3334" max="3334" width="8.1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8" width="8.125" style="81" bestFit="1" customWidth="1"/>
    <col min="3589" max="3589" width="8.125" style="81" customWidth="1"/>
    <col min="3590" max="3590" width="8.1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4" width="8.125" style="81" bestFit="1" customWidth="1"/>
    <col min="3845" max="3845" width="8.125" style="81" customWidth="1"/>
    <col min="3846" max="3846" width="8.1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100" width="8.125" style="81" bestFit="1" customWidth="1"/>
    <col min="4101" max="4101" width="8.125" style="81" customWidth="1"/>
    <col min="4102" max="4102" width="8.1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6" width="8.125" style="81" bestFit="1" customWidth="1"/>
    <col min="4357" max="4357" width="8.125" style="81" customWidth="1"/>
    <col min="4358" max="4358" width="8.1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2" width="8.125" style="81" bestFit="1" customWidth="1"/>
    <col min="4613" max="4613" width="8.125" style="81" customWidth="1"/>
    <col min="4614" max="4614" width="8.1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8" width="8.125" style="81" bestFit="1" customWidth="1"/>
    <col min="4869" max="4869" width="8.125" style="81" customWidth="1"/>
    <col min="4870" max="4870" width="8.1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4" width="8.125" style="81" bestFit="1" customWidth="1"/>
    <col min="5125" max="5125" width="8.125" style="81" customWidth="1"/>
    <col min="5126" max="5126" width="8.1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80" width="8.125" style="81" bestFit="1" customWidth="1"/>
    <col min="5381" max="5381" width="8.125" style="81" customWidth="1"/>
    <col min="5382" max="5382" width="8.1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6" width="8.125" style="81" bestFit="1" customWidth="1"/>
    <col min="5637" max="5637" width="8.125" style="81" customWidth="1"/>
    <col min="5638" max="5638" width="8.1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2" width="8.125" style="81" bestFit="1" customWidth="1"/>
    <col min="5893" max="5893" width="8.125" style="81" customWidth="1"/>
    <col min="5894" max="5894" width="8.1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8" width="8.125" style="81" bestFit="1" customWidth="1"/>
    <col min="6149" max="6149" width="8.125" style="81" customWidth="1"/>
    <col min="6150" max="6150" width="8.1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4" width="8.125" style="81" bestFit="1" customWidth="1"/>
    <col min="6405" max="6405" width="8.125" style="81" customWidth="1"/>
    <col min="6406" max="6406" width="8.1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60" width="8.125" style="81" bestFit="1" customWidth="1"/>
    <col min="6661" max="6661" width="8.125" style="81" customWidth="1"/>
    <col min="6662" max="6662" width="8.1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6" width="8.125" style="81" bestFit="1" customWidth="1"/>
    <col min="6917" max="6917" width="8.125" style="81" customWidth="1"/>
    <col min="6918" max="6918" width="8.1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2" width="8.125" style="81" bestFit="1" customWidth="1"/>
    <col min="7173" max="7173" width="8.125" style="81" customWidth="1"/>
    <col min="7174" max="7174" width="8.1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8" width="8.125" style="81" bestFit="1" customWidth="1"/>
    <col min="7429" max="7429" width="8.125" style="81" customWidth="1"/>
    <col min="7430" max="7430" width="8.1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4" width="8.125" style="81" bestFit="1" customWidth="1"/>
    <col min="7685" max="7685" width="8.125" style="81" customWidth="1"/>
    <col min="7686" max="7686" width="8.1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40" width="8.125" style="81" bestFit="1" customWidth="1"/>
    <col min="7941" max="7941" width="8.125" style="81" customWidth="1"/>
    <col min="7942" max="7942" width="8.1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6" width="8.125" style="81" bestFit="1" customWidth="1"/>
    <col min="8197" max="8197" width="8.125" style="81" customWidth="1"/>
    <col min="8198" max="8198" width="8.1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2" width="8.125" style="81" bestFit="1" customWidth="1"/>
    <col min="8453" max="8453" width="8.125" style="81" customWidth="1"/>
    <col min="8454" max="8454" width="8.1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8" width="8.125" style="81" bestFit="1" customWidth="1"/>
    <col min="8709" max="8709" width="8.125" style="81" customWidth="1"/>
    <col min="8710" max="8710" width="8.1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4" width="8.125" style="81" bestFit="1" customWidth="1"/>
    <col min="8965" max="8965" width="8.125" style="81" customWidth="1"/>
    <col min="8966" max="8966" width="8.1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20" width="8.125" style="81" bestFit="1" customWidth="1"/>
    <col min="9221" max="9221" width="8.125" style="81" customWidth="1"/>
    <col min="9222" max="9222" width="8.1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6" width="8.125" style="81" bestFit="1" customWidth="1"/>
    <col min="9477" max="9477" width="8.125" style="81" customWidth="1"/>
    <col min="9478" max="9478" width="8.1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2" width="8.125" style="81" bestFit="1" customWidth="1"/>
    <col min="9733" max="9733" width="8.125" style="81" customWidth="1"/>
    <col min="9734" max="9734" width="8.1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8" width="8.125" style="81" bestFit="1" customWidth="1"/>
    <col min="9989" max="9989" width="8.125" style="81" customWidth="1"/>
    <col min="9990" max="9990" width="8.1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4" width="8.125" style="81" bestFit="1" customWidth="1"/>
    <col min="10245" max="10245" width="8.125" style="81" customWidth="1"/>
    <col min="10246" max="10246" width="8.1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500" width="8.125" style="81" bestFit="1" customWidth="1"/>
    <col min="10501" max="10501" width="8.125" style="81" customWidth="1"/>
    <col min="10502" max="10502" width="8.1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6" width="8.125" style="81" bestFit="1" customWidth="1"/>
    <col min="10757" max="10757" width="8.125" style="81" customWidth="1"/>
    <col min="10758" max="10758" width="8.1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2" width="8.125" style="81" bestFit="1" customWidth="1"/>
    <col min="11013" max="11013" width="8.125" style="81" customWidth="1"/>
    <col min="11014" max="11014" width="8.1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8" width="8.125" style="81" bestFit="1" customWidth="1"/>
    <col min="11269" max="11269" width="8.125" style="81" customWidth="1"/>
    <col min="11270" max="11270" width="8.1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4" width="8.125" style="81" bestFit="1" customWidth="1"/>
    <col min="11525" max="11525" width="8.125" style="81" customWidth="1"/>
    <col min="11526" max="11526" width="8.1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80" width="8.125" style="81" bestFit="1" customWidth="1"/>
    <col min="11781" max="11781" width="8.125" style="81" customWidth="1"/>
    <col min="11782" max="11782" width="8.1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6" width="8.125" style="81" bestFit="1" customWidth="1"/>
    <col min="12037" max="12037" width="8.125" style="81" customWidth="1"/>
    <col min="12038" max="12038" width="8.1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2" width="8.125" style="81" bestFit="1" customWidth="1"/>
    <col min="12293" max="12293" width="8.125" style="81" customWidth="1"/>
    <col min="12294" max="12294" width="8.1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8" width="8.125" style="81" bestFit="1" customWidth="1"/>
    <col min="12549" max="12549" width="8.125" style="81" customWidth="1"/>
    <col min="12550" max="12550" width="8.1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4" width="8.125" style="81" bestFit="1" customWidth="1"/>
    <col min="12805" max="12805" width="8.125" style="81" customWidth="1"/>
    <col min="12806" max="12806" width="8.1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60" width="8.125" style="81" bestFit="1" customWidth="1"/>
    <col min="13061" max="13061" width="8.125" style="81" customWidth="1"/>
    <col min="13062" max="13062" width="8.1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6" width="8.125" style="81" bestFit="1" customWidth="1"/>
    <col min="13317" max="13317" width="8.125" style="81" customWidth="1"/>
    <col min="13318" max="13318" width="8.1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2" width="8.125" style="81" bestFit="1" customWidth="1"/>
    <col min="13573" max="13573" width="8.125" style="81" customWidth="1"/>
    <col min="13574" max="13574" width="8.1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8" width="8.125" style="81" bestFit="1" customWidth="1"/>
    <col min="13829" max="13829" width="8.125" style="81" customWidth="1"/>
    <col min="13830" max="13830" width="8.1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4" width="8.125" style="81" bestFit="1" customWidth="1"/>
    <col min="14085" max="14085" width="8.125" style="81" customWidth="1"/>
    <col min="14086" max="14086" width="8.1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40" width="8.125" style="81" bestFit="1" customWidth="1"/>
    <col min="14341" max="14341" width="8.125" style="81" customWidth="1"/>
    <col min="14342" max="14342" width="8.1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6" width="8.125" style="81" bestFit="1" customWidth="1"/>
    <col min="14597" max="14597" width="8.125" style="81" customWidth="1"/>
    <col min="14598" max="14598" width="8.1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2" width="8.125" style="81" bestFit="1" customWidth="1"/>
    <col min="14853" max="14853" width="8.125" style="81" customWidth="1"/>
    <col min="14854" max="14854" width="8.1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8" width="8.125" style="81" bestFit="1" customWidth="1"/>
    <col min="15109" max="15109" width="8.125" style="81" customWidth="1"/>
    <col min="15110" max="15110" width="8.1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4" width="8.125" style="81" bestFit="1" customWidth="1"/>
    <col min="15365" max="15365" width="8.125" style="81" customWidth="1"/>
    <col min="15366" max="15366" width="8.1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20" width="8.125" style="81" bestFit="1" customWidth="1"/>
    <col min="15621" max="15621" width="8.125" style="81" customWidth="1"/>
    <col min="15622" max="15622" width="8.1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6" width="8.125" style="81" bestFit="1" customWidth="1"/>
    <col min="15877" max="15877" width="8.125" style="81" customWidth="1"/>
    <col min="15878" max="15878" width="8.1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2" width="8.125" style="81" bestFit="1" customWidth="1"/>
    <col min="16133" max="16133" width="8.125" style="81" customWidth="1"/>
    <col min="16134" max="16134" width="8.1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34" t="s">
        <v>151</v>
      </c>
    </row>
    <row r="3" spans="1:14" x14ac:dyDescent="0.2">
      <c r="A3" s="70"/>
      <c r="B3" s="778">
        <f>INDICE!A3</f>
        <v>45930</v>
      </c>
      <c r="C3" s="779"/>
      <c r="D3" s="780" t="s">
        <v>115</v>
      </c>
      <c r="E3" s="780"/>
      <c r="F3" s="780" t="s">
        <v>116</v>
      </c>
      <c r="G3" s="780"/>
      <c r="H3" s="780"/>
    </row>
    <row r="4" spans="1:14" x14ac:dyDescent="0.2">
      <c r="A4" s="66"/>
      <c r="B4" s="82" t="s">
        <v>47</v>
      </c>
      <c r="C4" s="82" t="s">
        <v>421</v>
      </c>
      <c r="D4" s="82" t="s">
        <v>47</v>
      </c>
      <c r="E4" s="82" t="s">
        <v>417</v>
      </c>
      <c r="F4" s="82" t="s">
        <v>47</v>
      </c>
      <c r="G4" s="83" t="s">
        <v>417</v>
      </c>
      <c r="H4" s="83" t="s">
        <v>106</v>
      </c>
    </row>
    <row r="5" spans="1:14" x14ac:dyDescent="0.2">
      <c r="A5" s="84" t="s">
        <v>183</v>
      </c>
      <c r="B5" s="336">
        <v>574.24059000000022</v>
      </c>
      <c r="C5" s="332">
        <v>10.917321269863853</v>
      </c>
      <c r="D5" s="331">
        <v>4990.8606800000016</v>
      </c>
      <c r="E5" s="333">
        <v>7.4506121047297382</v>
      </c>
      <c r="F5" s="331">
        <v>6518.6795000000029</v>
      </c>
      <c r="G5" s="333">
        <v>7.266899393912805</v>
      </c>
      <c r="H5" s="338">
        <v>94.557889084710922</v>
      </c>
    </row>
    <row r="6" spans="1:14" x14ac:dyDescent="0.2">
      <c r="A6" s="84" t="s">
        <v>184</v>
      </c>
      <c r="B6" s="322">
        <v>31.766330000000025</v>
      </c>
      <c r="C6" s="329">
        <v>9.9569052052974278</v>
      </c>
      <c r="D6" s="314">
        <v>282.79036000000002</v>
      </c>
      <c r="E6" s="315">
        <v>9.8944390624472405</v>
      </c>
      <c r="F6" s="314">
        <v>370.08267000000001</v>
      </c>
      <c r="G6" s="315">
        <v>10.121263739505832</v>
      </c>
      <c r="H6" s="320">
        <v>5.3683013656421767</v>
      </c>
    </row>
    <row r="7" spans="1:14" x14ac:dyDescent="0.2">
      <c r="A7" s="84" t="s">
        <v>188</v>
      </c>
      <c r="B7" s="337">
        <v>1.652E-2</v>
      </c>
      <c r="C7" s="329">
        <v>0</v>
      </c>
      <c r="D7" s="328">
        <v>2.9909999999999999E-2</v>
      </c>
      <c r="E7" s="582">
        <v>-35.815450643776828</v>
      </c>
      <c r="F7" s="328">
        <v>2.9909999999999999E-2</v>
      </c>
      <c r="G7" s="582">
        <v>-35.815450643776828</v>
      </c>
      <c r="H7" s="337">
        <v>4.3386493576248107E-4</v>
      </c>
    </row>
    <row r="8" spans="1:14" x14ac:dyDescent="0.2">
      <c r="A8" s="84" t="s">
        <v>145</v>
      </c>
      <c r="B8" s="337">
        <v>0</v>
      </c>
      <c r="C8" s="329">
        <v>0</v>
      </c>
      <c r="D8" s="328">
        <v>3.1370000000000002E-2</v>
      </c>
      <c r="E8" s="315">
        <v>-3.4174876847290516</v>
      </c>
      <c r="F8" s="328">
        <v>4.0760000000000005E-2</v>
      </c>
      <c r="G8" s="582">
        <v>25.492610837438452</v>
      </c>
      <c r="H8" s="337">
        <v>5.9125158079835277E-4</v>
      </c>
    </row>
    <row r="9" spans="1:14" x14ac:dyDescent="0.2">
      <c r="A9" s="335" t="s">
        <v>146</v>
      </c>
      <c r="B9" s="323">
        <v>606.02344000000028</v>
      </c>
      <c r="C9" s="324">
        <v>10.86958291543138</v>
      </c>
      <c r="D9" s="323">
        <v>5273.7123200000024</v>
      </c>
      <c r="E9" s="324">
        <v>7.5784114937921352</v>
      </c>
      <c r="F9" s="323">
        <v>6888.8328400000028</v>
      </c>
      <c r="G9" s="324">
        <v>7.4162544495815972</v>
      </c>
      <c r="H9" s="324">
        <v>99.927215566869648</v>
      </c>
    </row>
    <row r="10" spans="1:14" x14ac:dyDescent="0.2">
      <c r="A10" s="84" t="s">
        <v>147</v>
      </c>
      <c r="B10" s="337">
        <v>0.52110000000000012</v>
      </c>
      <c r="C10" s="329">
        <v>47.195073724648395</v>
      </c>
      <c r="D10" s="328">
        <v>3.9710000000000005</v>
      </c>
      <c r="E10" s="329">
        <v>2.3501090256764563</v>
      </c>
      <c r="F10" s="328">
        <v>5.0176500000000006</v>
      </c>
      <c r="G10" s="329">
        <v>3.7686488453950324</v>
      </c>
      <c r="H10" s="320">
        <v>7.2784433130344814E-2</v>
      </c>
    </row>
    <row r="11" spans="1:14" x14ac:dyDescent="0.2">
      <c r="A11" s="60" t="s">
        <v>148</v>
      </c>
      <c r="B11" s="325">
        <v>606.54454000000032</v>
      </c>
      <c r="C11" s="326">
        <v>10.893094456372353</v>
      </c>
      <c r="D11" s="325">
        <v>5277.6833200000019</v>
      </c>
      <c r="E11" s="326">
        <v>7.5742768567628547</v>
      </c>
      <c r="F11" s="325">
        <v>6893.8504900000025</v>
      </c>
      <c r="G11" s="326">
        <v>7.4135063079592038</v>
      </c>
      <c r="H11" s="326">
        <v>100</v>
      </c>
    </row>
    <row r="12" spans="1:14" x14ac:dyDescent="0.2">
      <c r="A12" s="362" t="s">
        <v>149</v>
      </c>
      <c r="B12" s="327"/>
      <c r="C12" s="327"/>
      <c r="D12" s="327"/>
      <c r="E12" s="327"/>
      <c r="F12" s="327"/>
      <c r="G12" s="327"/>
      <c r="H12" s="327"/>
    </row>
    <row r="13" spans="1:14" x14ac:dyDescent="0.2">
      <c r="A13" s="586" t="s">
        <v>188</v>
      </c>
      <c r="B13" s="587">
        <v>14.275199999999995</v>
      </c>
      <c r="C13" s="588">
        <v>-27.800090735427396</v>
      </c>
      <c r="D13" s="589">
        <v>157.48945000000003</v>
      </c>
      <c r="E13" s="588">
        <v>-16.365464811877139</v>
      </c>
      <c r="F13" s="589">
        <v>208.97422000000006</v>
      </c>
      <c r="G13" s="588">
        <v>-19.673230365542651</v>
      </c>
      <c r="H13" s="590">
        <v>3.0313134916855442</v>
      </c>
    </row>
    <row r="14" spans="1:14" x14ac:dyDescent="0.2">
      <c r="A14" s="591" t="s">
        <v>150</v>
      </c>
      <c r="B14" s="592">
        <v>2.3535287284920554</v>
      </c>
      <c r="C14" s="593"/>
      <c r="D14" s="594">
        <v>2.9840640381583179</v>
      </c>
      <c r="E14" s="593"/>
      <c r="F14" s="594">
        <v>3.0313134916855442</v>
      </c>
      <c r="G14" s="593"/>
      <c r="H14" s="595"/>
    </row>
    <row r="15" spans="1:14" x14ac:dyDescent="0.2">
      <c r="A15" s="84"/>
      <c r="B15" s="84"/>
      <c r="C15" s="84"/>
      <c r="D15" s="84"/>
      <c r="E15" s="84"/>
      <c r="F15" s="84"/>
      <c r="G15" s="84"/>
      <c r="H15" s="79" t="s">
        <v>220</v>
      </c>
    </row>
    <row r="16" spans="1:14" x14ac:dyDescent="0.2">
      <c r="A16" s="80" t="s">
        <v>475</v>
      </c>
      <c r="B16" s="84"/>
      <c r="C16" s="84"/>
      <c r="D16" s="84"/>
      <c r="E16" s="84"/>
      <c r="F16" s="85"/>
      <c r="G16" s="84"/>
      <c r="H16" s="84"/>
      <c r="I16" s="88"/>
      <c r="J16" s="88"/>
      <c r="K16" s="88"/>
      <c r="L16" s="88"/>
      <c r="M16" s="88"/>
      <c r="N16" s="88"/>
    </row>
    <row r="17" spans="1:14" x14ac:dyDescent="0.2">
      <c r="A17" s="80" t="s">
        <v>422</v>
      </c>
      <c r="B17" s="84"/>
      <c r="C17" s="84"/>
      <c r="D17" s="84"/>
      <c r="E17" s="84"/>
      <c r="F17" s="84"/>
      <c r="G17" s="84"/>
      <c r="H17" s="84"/>
      <c r="I17" s="88"/>
      <c r="J17" s="88"/>
      <c r="K17" s="88"/>
      <c r="L17" s="88"/>
      <c r="M17" s="88"/>
      <c r="N17" s="88"/>
    </row>
    <row r="18" spans="1:14" x14ac:dyDescent="0.2">
      <c r="A18" s="133" t="s">
        <v>528</v>
      </c>
      <c r="B18" s="84"/>
      <c r="C18" s="84"/>
      <c r="D18" s="84"/>
      <c r="E18" s="84"/>
      <c r="F18" s="84"/>
      <c r="G18" s="84"/>
      <c r="H18" s="84"/>
    </row>
    <row r="19" spans="1:14" x14ac:dyDescent="0.2">
      <c r="A19" s="781" t="s">
        <v>655</v>
      </c>
      <c r="B19" s="781"/>
      <c r="C19" s="781"/>
      <c r="D19" s="781"/>
      <c r="E19" s="781"/>
      <c r="F19" s="781"/>
      <c r="G19" s="781"/>
      <c r="H19" s="781"/>
    </row>
    <row r="20" spans="1:14" x14ac:dyDescent="0.2">
      <c r="A20" s="781"/>
      <c r="B20" s="781"/>
      <c r="C20" s="781"/>
      <c r="D20" s="781"/>
      <c r="E20" s="781"/>
      <c r="F20" s="781"/>
      <c r="G20" s="781"/>
      <c r="H20" s="781"/>
    </row>
  </sheetData>
  <mergeCells count="4">
    <mergeCell ref="B3:C3"/>
    <mergeCell ref="D3:E3"/>
    <mergeCell ref="F3:H3"/>
    <mergeCell ref="A19:H20"/>
  </mergeCells>
  <conditionalFormatting sqref="B10 D10 F10:G10">
    <cfRule type="cellIs" dxfId="240" priority="28" operator="between">
      <formula>0</formula>
      <formula>0.5</formula>
    </cfRule>
  </conditionalFormatting>
  <conditionalFormatting sqref="B7:D8">
    <cfRule type="cellIs" dxfId="239" priority="14" operator="equal">
      <formula>0</formula>
    </cfRule>
    <cfRule type="cellIs" dxfId="238" priority="15" operator="between">
      <formula>0</formula>
      <formula>0.5</formula>
    </cfRule>
  </conditionalFormatting>
  <conditionalFormatting sqref="C6">
    <cfRule type="cellIs" dxfId="237" priority="1" operator="between">
      <formula>-0.05</formula>
      <formula>0</formula>
    </cfRule>
    <cfRule type="cellIs" dxfId="236" priority="2" operator="between">
      <formula>0</formula>
      <formula>0.5</formula>
    </cfRule>
  </conditionalFormatting>
  <conditionalFormatting sqref="F7">
    <cfRule type="cellIs" dxfId="235" priority="11" operator="equal">
      <formula>0</formula>
    </cfRule>
  </conditionalFormatting>
  <conditionalFormatting sqref="F7:F8">
    <cfRule type="cellIs" dxfId="234" priority="12" operator="between">
      <formula>0</formula>
      <formula>0.5</formula>
    </cfRule>
  </conditionalFormatting>
  <conditionalFormatting sqref="H7:H8">
    <cfRule type="cellIs" dxfId="233" priority="26"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625" style="3" customWidth="1"/>
    <col min="3" max="3" width="6.625" style="3" customWidth="1"/>
    <col min="4" max="4" width="8.625" style="3" customWidth="1"/>
    <col min="5" max="5" width="0.5" style="3" customWidth="1"/>
    <col min="6" max="6" width="6.5" style="3" customWidth="1"/>
    <col min="7" max="7" width="8.625" style="3" customWidth="1"/>
    <col min="8" max="8" width="11.625" style="3" customWidth="1"/>
    <col min="9" max="9" width="8.5" style="3" customWidth="1"/>
    <col min="10" max="10" width="11" style="3"/>
    <col min="11" max="11" width="10.125" style="3" customWidth="1"/>
    <col min="12" max="12" width="11.62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62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62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62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62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62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62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62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62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62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62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62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62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62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62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62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62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62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62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62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62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62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62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62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62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62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62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62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62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62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62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62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62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62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62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62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62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62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62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62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62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62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62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62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62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62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62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62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62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62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62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62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62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62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62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62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62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62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62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62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62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62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62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62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585</v>
      </c>
    </row>
    <row r="2" spans="1:12" ht="15.75" x14ac:dyDescent="0.25">
      <c r="A2" s="2"/>
      <c r="B2" s="89"/>
      <c r="H2" s="79" t="s">
        <v>151</v>
      </c>
    </row>
    <row r="3" spans="1:12" ht="14.1" customHeight="1" x14ac:dyDescent="0.2">
      <c r="A3" s="90"/>
      <c r="B3" s="782">
        <f>INDICE!A3</f>
        <v>45930</v>
      </c>
      <c r="C3" s="782"/>
      <c r="D3" s="782"/>
      <c r="E3" s="91"/>
      <c r="F3" s="783" t="s">
        <v>116</v>
      </c>
      <c r="G3" s="783"/>
      <c r="H3" s="783"/>
    </row>
    <row r="4" spans="1:12" x14ac:dyDescent="0.2">
      <c r="A4" s="92"/>
      <c r="B4" s="93" t="s">
        <v>143</v>
      </c>
      <c r="C4" s="488" t="s">
        <v>144</v>
      </c>
      <c r="D4" s="93" t="s">
        <v>152</v>
      </c>
      <c r="E4" s="93"/>
      <c r="F4" s="93" t="s">
        <v>143</v>
      </c>
      <c r="G4" s="488" t="s">
        <v>144</v>
      </c>
      <c r="H4" s="93" t="s">
        <v>152</v>
      </c>
    </row>
    <row r="5" spans="1:12" x14ac:dyDescent="0.2">
      <c r="A5" s="90" t="s">
        <v>153</v>
      </c>
      <c r="B5" s="94">
        <v>89.169060000000016</v>
      </c>
      <c r="C5" s="96">
        <v>3.635489999999999</v>
      </c>
      <c r="D5" s="339">
        <v>92.80455000000002</v>
      </c>
      <c r="E5" s="94"/>
      <c r="F5" s="94">
        <v>1006.5859799999984</v>
      </c>
      <c r="G5" s="96">
        <v>42.326049999999981</v>
      </c>
      <c r="H5" s="339">
        <v>1048.9120299999984</v>
      </c>
    </row>
    <row r="6" spans="1:12" x14ac:dyDescent="0.2">
      <c r="A6" s="92" t="s">
        <v>154</v>
      </c>
      <c r="B6" s="95">
        <v>16.214050000000004</v>
      </c>
      <c r="C6" s="96">
        <v>0.73552000000000006</v>
      </c>
      <c r="D6" s="340">
        <v>16.949570000000005</v>
      </c>
      <c r="E6" s="95"/>
      <c r="F6" s="95">
        <v>184.91783999999993</v>
      </c>
      <c r="G6" s="96">
        <v>7.8656400000000053</v>
      </c>
      <c r="H6" s="340">
        <v>192.78347999999994</v>
      </c>
    </row>
    <row r="7" spans="1:12" x14ac:dyDescent="0.2">
      <c r="A7" s="92" t="s">
        <v>155</v>
      </c>
      <c r="B7" s="95">
        <v>9.7019599999999997</v>
      </c>
      <c r="C7" s="96">
        <v>0.58993999999999991</v>
      </c>
      <c r="D7" s="340">
        <v>10.2919</v>
      </c>
      <c r="E7" s="95"/>
      <c r="F7" s="95">
        <v>113.81459999999994</v>
      </c>
      <c r="G7" s="96">
        <v>6.7417300000000013</v>
      </c>
      <c r="H7" s="340">
        <v>120.55632999999995</v>
      </c>
    </row>
    <row r="8" spans="1:12" x14ac:dyDescent="0.2">
      <c r="A8" s="92" t="s">
        <v>156</v>
      </c>
      <c r="B8" s="95">
        <v>26.92972</v>
      </c>
      <c r="C8" s="96">
        <v>1.1684299999999999</v>
      </c>
      <c r="D8" s="340">
        <v>28.09815</v>
      </c>
      <c r="E8" s="95"/>
      <c r="F8" s="95">
        <v>266.45419999999996</v>
      </c>
      <c r="G8" s="96">
        <v>12.315959999999997</v>
      </c>
      <c r="H8" s="340">
        <v>278.77015999999998</v>
      </c>
    </row>
    <row r="9" spans="1:12" x14ac:dyDescent="0.2">
      <c r="A9" s="92" t="s">
        <v>157</v>
      </c>
      <c r="B9" s="95">
        <v>38.414470000000001</v>
      </c>
      <c r="C9" s="96">
        <v>8.4726800000000004</v>
      </c>
      <c r="D9" s="340">
        <v>46.887150000000005</v>
      </c>
      <c r="E9" s="95"/>
      <c r="F9" s="95">
        <v>451.8944400000002</v>
      </c>
      <c r="G9" s="96">
        <v>102.96874999999997</v>
      </c>
      <c r="H9" s="340">
        <v>554.86319000000015</v>
      </c>
    </row>
    <row r="10" spans="1:12" x14ac:dyDescent="0.2">
      <c r="A10" s="92" t="s">
        <v>158</v>
      </c>
      <c r="B10" s="95">
        <v>7.9860199999999999</v>
      </c>
      <c r="C10" s="96">
        <v>0.35737999999999998</v>
      </c>
      <c r="D10" s="340">
        <v>8.343399999999999</v>
      </c>
      <c r="E10" s="95"/>
      <c r="F10" s="95">
        <v>90.408760000000029</v>
      </c>
      <c r="G10" s="96">
        <v>3.8163499999999981</v>
      </c>
      <c r="H10" s="340">
        <v>94.225110000000029</v>
      </c>
    </row>
    <row r="11" spans="1:12" x14ac:dyDescent="0.2">
      <c r="A11" s="92" t="s">
        <v>159</v>
      </c>
      <c r="B11" s="95">
        <v>31.038390000000003</v>
      </c>
      <c r="C11" s="96">
        <v>1.5128700000000002</v>
      </c>
      <c r="D11" s="340">
        <v>32.551260000000006</v>
      </c>
      <c r="E11" s="95"/>
      <c r="F11" s="95">
        <v>359.20360000000085</v>
      </c>
      <c r="G11" s="96">
        <v>18.598560000000003</v>
      </c>
      <c r="H11" s="340">
        <v>377.80216000000087</v>
      </c>
    </row>
    <row r="12" spans="1:12" x14ac:dyDescent="0.2">
      <c r="A12" s="92" t="s">
        <v>508</v>
      </c>
      <c r="B12" s="95">
        <v>24.698070000000008</v>
      </c>
      <c r="C12" s="96">
        <v>0.93093000000000015</v>
      </c>
      <c r="D12" s="340">
        <v>25.629000000000008</v>
      </c>
      <c r="E12" s="95"/>
      <c r="F12" s="95">
        <v>280.47329999999994</v>
      </c>
      <c r="G12" s="96">
        <v>10.278620000000011</v>
      </c>
      <c r="H12" s="340">
        <v>290.75191999999993</v>
      </c>
      <c r="J12" s="96"/>
    </row>
    <row r="13" spans="1:12" x14ac:dyDescent="0.2">
      <c r="A13" s="92" t="s">
        <v>160</v>
      </c>
      <c r="B13" s="95">
        <v>100.63889999999999</v>
      </c>
      <c r="C13" s="96">
        <v>4.8126100000000003</v>
      </c>
      <c r="D13" s="340">
        <v>105.45151</v>
      </c>
      <c r="E13" s="95"/>
      <c r="F13" s="95">
        <v>1155.4893699999984</v>
      </c>
      <c r="G13" s="96">
        <v>54.421090000000028</v>
      </c>
      <c r="H13" s="340">
        <v>1209.9104599999985</v>
      </c>
      <c r="J13" s="96"/>
      <c r="L13" s="684"/>
    </row>
    <row r="14" spans="1:12" x14ac:dyDescent="0.2">
      <c r="A14" s="92" t="s">
        <v>161</v>
      </c>
      <c r="B14" s="95">
        <v>0.56544000000000005</v>
      </c>
      <c r="C14" s="96">
        <v>9.8860000000000003E-2</v>
      </c>
      <c r="D14" s="341">
        <v>0.66430000000000011</v>
      </c>
      <c r="E14" s="96"/>
      <c r="F14" s="95">
        <v>6.1220400000000001</v>
      </c>
      <c r="G14" s="96">
        <v>0.79688000000000014</v>
      </c>
      <c r="H14" s="341">
        <v>6.91892</v>
      </c>
      <c r="J14" s="96"/>
      <c r="K14" s="700"/>
    </row>
    <row r="15" spans="1:12" x14ac:dyDescent="0.2">
      <c r="A15" s="92" t="s">
        <v>162</v>
      </c>
      <c r="B15" s="95">
        <v>67.037840000000031</v>
      </c>
      <c r="C15" s="96">
        <v>2.7944499999999999</v>
      </c>
      <c r="D15" s="340">
        <v>69.832290000000029</v>
      </c>
      <c r="E15" s="95"/>
      <c r="F15" s="95">
        <v>751.25810999999999</v>
      </c>
      <c r="G15" s="96">
        <v>31.067389999999978</v>
      </c>
      <c r="H15" s="340">
        <v>782.32549999999992</v>
      </c>
      <c r="J15" s="96"/>
    </row>
    <row r="16" spans="1:12" x14ac:dyDescent="0.2">
      <c r="A16" s="92" t="s">
        <v>163</v>
      </c>
      <c r="B16" s="95">
        <v>10.793079999999998</v>
      </c>
      <c r="C16" s="96">
        <v>0.35292000000000001</v>
      </c>
      <c r="D16" s="340">
        <v>11.145999999999997</v>
      </c>
      <c r="E16" s="95"/>
      <c r="F16" s="95">
        <v>122.35720999999994</v>
      </c>
      <c r="G16" s="96">
        <v>3.9661500000000012</v>
      </c>
      <c r="H16" s="340">
        <v>126.32335999999994</v>
      </c>
      <c r="J16" s="96"/>
    </row>
    <row r="17" spans="1:11" x14ac:dyDescent="0.2">
      <c r="A17" s="92" t="s">
        <v>164</v>
      </c>
      <c r="B17" s="95">
        <v>27.825110000000006</v>
      </c>
      <c r="C17" s="96">
        <v>1.4420700000000002</v>
      </c>
      <c r="D17" s="340">
        <v>29.267180000000007</v>
      </c>
      <c r="E17" s="95"/>
      <c r="F17" s="95">
        <v>319.5956800000007</v>
      </c>
      <c r="G17" s="96">
        <v>16.699450000000017</v>
      </c>
      <c r="H17" s="340">
        <v>336.29513000000071</v>
      </c>
      <c r="J17" s="96"/>
    </row>
    <row r="18" spans="1:11" x14ac:dyDescent="0.2">
      <c r="A18" s="92" t="s">
        <v>165</v>
      </c>
      <c r="B18" s="95">
        <v>3.0391500000000002</v>
      </c>
      <c r="C18" s="96">
        <v>0.11688000000000001</v>
      </c>
      <c r="D18" s="340">
        <v>3.1560300000000003</v>
      </c>
      <c r="E18" s="95"/>
      <c r="F18" s="95">
        <v>35.005370000000021</v>
      </c>
      <c r="G18" s="96">
        <v>1.3911000000000004</v>
      </c>
      <c r="H18" s="340">
        <v>36.396470000000022</v>
      </c>
      <c r="J18" s="96"/>
    </row>
    <row r="19" spans="1:11" x14ac:dyDescent="0.2">
      <c r="A19" s="92" t="s">
        <v>166</v>
      </c>
      <c r="B19" s="95">
        <v>76.31022999999999</v>
      </c>
      <c r="C19" s="96">
        <v>2.6223699999999996</v>
      </c>
      <c r="D19" s="340">
        <v>78.932599999999994</v>
      </c>
      <c r="E19" s="95"/>
      <c r="F19" s="95">
        <v>861.02272000000028</v>
      </c>
      <c r="G19" s="96">
        <v>32.242809999999992</v>
      </c>
      <c r="H19" s="340">
        <v>893.26553000000024</v>
      </c>
      <c r="J19" s="96"/>
    </row>
    <row r="20" spans="1:11" x14ac:dyDescent="0.2">
      <c r="A20" s="92" t="s">
        <v>167</v>
      </c>
      <c r="B20" s="96">
        <v>0.58511999999999997</v>
      </c>
      <c r="C20" s="96">
        <v>0</v>
      </c>
      <c r="D20" s="341">
        <v>0.58511999999999997</v>
      </c>
      <c r="E20" s="96"/>
      <c r="F20" s="95">
        <v>6.91106</v>
      </c>
      <c r="G20" s="96">
        <v>0</v>
      </c>
      <c r="H20" s="341">
        <v>6.91106</v>
      </c>
      <c r="J20" s="96"/>
    </row>
    <row r="21" spans="1:11" x14ac:dyDescent="0.2">
      <c r="A21" s="92" t="s">
        <v>168</v>
      </c>
      <c r="B21" s="95">
        <v>16.051349999999999</v>
      </c>
      <c r="C21" s="96">
        <v>0.70857000000000003</v>
      </c>
      <c r="D21" s="340">
        <v>16.759920000000001</v>
      </c>
      <c r="E21" s="95"/>
      <c r="F21" s="95">
        <v>179.73891000000012</v>
      </c>
      <c r="G21" s="96">
        <v>7.884870000000002</v>
      </c>
      <c r="H21" s="340">
        <v>187.62378000000012</v>
      </c>
      <c r="J21" s="96"/>
      <c r="K21" s="96"/>
    </row>
    <row r="22" spans="1:11" x14ac:dyDescent="0.2">
      <c r="A22" s="92" t="s">
        <v>169</v>
      </c>
      <c r="B22" s="95">
        <v>7.9773799999999992</v>
      </c>
      <c r="C22" s="96">
        <v>0.30322000000000005</v>
      </c>
      <c r="D22" s="340">
        <v>8.2805999999999997</v>
      </c>
      <c r="E22" s="95"/>
      <c r="F22" s="95">
        <v>91.683709999999991</v>
      </c>
      <c r="G22" s="96">
        <v>3.3711300000000008</v>
      </c>
      <c r="H22" s="340">
        <v>95.054839999999984</v>
      </c>
      <c r="J22" s="96"/>
    </row>
    <row r="23" spans="1:11" x14ac:dyDescent="0.2">
      <c r="A23" s="97" t="s">
        <v>170</v>
      </c>
      <c r="B23" s="98">
        <v>19.265250000000002</v>
      </c>
      <c r="C23" s="96">
        <v>1.11114</v>
      </c>
      <c r="D23" s="342">
        <v>20.376390000000001</v>
      </c>
      <c r="E23" s="98"/>
      <c r="F23" s="98">
        <v>235.74260000000007</v>
      </c>
      <c r="G23" s="96">
        <v>13.330140000000013</v>
      </c>
      <c r="H23" s="342">
        <v>249.07274000000007</v>
      </c>
      <c r="J23" s="96"/>
    </row>
    <row r="24" spans="1:11" x14ac:dyDescent="0.2">
      <c r="A24" s="99" t="s">
        <v>426</v>
      </c>
      <c r="B24" s="100">
        <v>574.24059000000011</v>
      </c>
      <c r="C24" s="100">
        <v>31.766330000000028</v>
      </c>
      <c r="D24" s="100">
        <v>606.00692000000015</v>
      </c>
      <c r="E24" s="100"/>
      <c r="F24" s="100">
        <v>6518.6794999999875</v>
      </c>
      <c r="G24" s="100">
        <v>370.0826699999995</v>
      </c>
      <c r="H24" s="100">
        <v>6888.7621699999872</v>
      </c>
      <c r="J24" s="96"/>
    </row>
    <row r="25" spans="1:11" x14ac:dyDescent="0.2">
      <c r="H25" s="79" t="s">
        <v>220</v>
      </c>
      <c r="J25" s="96"/>
    </row>
    <row r="26" spans="1:11" x14ac:dyDescent="0.2">
      <c r="A26" s="343" t="s">
        <v>556</v>
      </c>
      <c r="G26" s="58"/>
      <c r="H26" s="58"/>
      <c r="J26" s="96"/>
    </row>
    <row r="27" spans="1:11" x14ac:dyDescent="0.2">
      <c r="A27" s="101" t="s">
        <v>221</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494"/>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32" priority="13" operator="between">
      <formula>0</formula>
      <formula>0.5</formula>
    </cfRule>
    <cfRule type="cellIs" dxfId="231" priority="14" operator="between">
      <formula>0</formula>
      <formula>0.49</formula>
    </cfRule>
  </conditionalFormatting>
  <conditionalFormatting sqref="C5:C23">
    <cfRule type="cellIs" dxfId="230" priority="12" stopIfTrue="1" operator="equal">
      <formula>0</formula>
    </cfRule>
  </conditionalFormatting>
  <conditionalFormatting sqref="G5:G23">
    <cfRule type="cellIs" dxfId="229" priority="10" stopIfTrue="1" operator="equal">
      <formula>0</formula>
    </cfRule>
  </conditionalFormatting>
  <conditionalFormatting sqref="J12:J30">
    <cfRule type="cellIs" dxfId="228" priority="6" stopIfTrue="1" operator="equal">
      <formula>0</formula>
    </cfRule>
    <cfRule type="cellIs" dxfId="227" priority="8" operator="between">
      <formula>0</formula>
      <formula>0.5</formula>
    </cfRule>
    <cfRule type="cellIs" dxfId="226" priority="9"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CORES</cp:lastModifiedBy>
  <cp:lastPrinted>2019-09-24T11:28:59Z</cp:lastPrinted>
  <dcterms:created xsi:type="dcterms:W3CDTF">2014-01-27T14:19:56Z</dcterms:created>
  <dcterms:modified xsi:type="dcterms:W3CDTF">2025-11-25T07:29:59Z</dcterms:modified>
</cp:coreProperties>
</file>