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6\07. JULIO\"/>
    </mc:Choice>
  </mc:AlternateContent>
  <xr:revisionPtr revIDLastSave="0" documentId="13_ncr:1_{17D460CE-3B56-45FF-A24A-C1F5D2180F35}"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5" l="1"/>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<sst xmlns="http://schemas.openxmlformats.org/spreadsheetml/2006/main" count="1798" uniqueCount="694">
  <si>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</si>
  <si>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</si>
  <si>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</si>
  <si>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</si>
  <si>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</si>
  <si>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</si>
  <si>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</si>
  <si>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</si>
  <si>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</si>
  <si>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</si>
  <si>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</si>
  <si>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</si>
  <si>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</si>
  <si>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</si>
  <si>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</si>
  <si>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</si>
  <si>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</si>
  <si>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</si>
  <si>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</si>
  <si>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</si>
  <si>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</si>
  <si>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</si>
  <si>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</si>
  <si>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</si>
  <si>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</si>
  <si>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</si>
  <si>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</si>
  <si>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</si>
  <si>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</si>
  <si>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</si>
  <si>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</si>
  <si>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</si>
  <si>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</si>
  <si>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</si>
  <si>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</si>
  <si>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</si>
  <si>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</si>
  <si>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</si>
  <si>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</si>
  <si>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</si>
  <si>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</si>
  <si>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</si>
  <si>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</si>
  <si>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</si>
  <si>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</si>
  <si>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</si>
  <si>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</si>
  <si>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</si>
  <si>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</si>
  <si>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</si>
  <si>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</si>
  <si>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</si>
  <si>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</si>
  <si>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</si>
  <si>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</si>
  <si>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</si>
  <si>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</si>
  <si>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</si>
  <si>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</si>
  <si>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</si>
  <si>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</si>
  <si>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</si>
  <si>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</si>
  <si>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</si>
  <si>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</si>
  <si>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</si>
  <si>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</si>
  <si>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</si>
  <si>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</si>
  <si>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</si>
  <si>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</si>
  <si>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</si>
  <si>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</si>
  <si>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</si>
  <si>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</si>
  <si>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</si>
  <si>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</si>
  <si>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</si>
  <si>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</si>
  <si>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</si>
  <si>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</si>
  <si>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</si>
  <si>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</si>
  <si>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</si>
  <si>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</si>
  <si>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</si>
  <si>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</si>
  <si>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</si>
  <si>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</si>
  <si>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</si>
  <si>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</si>
  <si>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</si>
  <si>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</si>
  <si>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</si>
  <si>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</si>
  <si>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</si>
  <si>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</si>
  <si>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</si>
  <si>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</si>
  <si>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</si>
  <si>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</si>
  <si>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</si>
  <si>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</si>
  <si>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</si>
  <si>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</si>
  <si>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</si>
  <si>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</si>
  <si>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</si>
  <si>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</si>
  <si>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</si>
  <si>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</si>
  <si>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</si>
  <si>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</si>
  <si>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</si>
  <si>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</si>
  <si>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</si>
  <si>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</si>
  <si>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</si>
  <si>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Electricidad</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</si>
  <si>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</si>
  <si>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</si>
  <si>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</si>
  <si>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</si>
  <si>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</si>
  <si>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</si>
  <si>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</si>
  <si>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</si>
  <si>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</si>
  <si>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</si>
  <si>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</si>
  <si>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</si>
  <si>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</si>
  <si>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</si>
  <si>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</si>
  <si>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</si>
  <si>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</si>
  <si>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</si>
  <si>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</si>
  <si>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</si>
  <si>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</si>
  <si>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</si>
  <si>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</si>
  <si>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</si>
  <si>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</si>
  <si>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</si>
  <si>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</si>
  <si>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</si>
  <si>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</si>
  <si>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</si>
  <si>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</si>
  <si>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</si>
  <si>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</si>
  <si>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</si>
  <si>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</si>
  <si>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</si>
  <si>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</si>
  <si>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</si>
  <si>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</si>
  <si>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</si>
  <si>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</si>
  <si>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</si>
  <si>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</si>
  <si>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</si>
  <si>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</si>
  <si>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</si>
  <si>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</si>
  <si>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</si>
  <si>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</si>
  <si>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</si>
  <si>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</si>
  <si>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</si>
  <si>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</si>
  <si>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</si>
  <si>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</si>
  <si>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</si>
  <si>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</si>
  <si>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</si>
  <si>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</si>
  <si>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</si>
  <si>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</si>
  <si>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</si>
  <si>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</si>
  <si>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</si>
  <si>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</si>
  <si>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</si>
  <si>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</si>
  <si>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</si>
  <si>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</si>
  <si>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</si>
  <si>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</si>
  <si>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</si>
  <si>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</si>
  <si>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</si>
  <si>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</si>
  <si>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</si>
  <si>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</si>
  <si>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</si>
  <si>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</si>
  <si>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</si>
  <si>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</si>
  <si>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</si>
  <si>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</si>
  <si>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</si>
  <si>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</si>
  <si>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</si>
  <si>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</si>
  <si>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</si>
  <si>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</si>
  <si>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</si>
  <si>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</si>
  <si>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</si>
  <si>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</si>
  <si>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</si>
  <si>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</si>
  <si>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</si>
  <si>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</si>
  <si>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</si>
  <si>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</si>
  <si>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</si>
  <si>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</si>
  <si>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</si>
  <si>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</si>
  <si>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</si>
  <si>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</si>
  <si>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</si>
  <si>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</si>
  <si>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</si>
  <si>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</si>
  <si>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</si>
  <si>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</si>
  <si>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</si>
  <si>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</si>
  <si>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</si>
  <si>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</si>
  <si>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</si>
  <si>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</si>
  <si>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</si>
  <si>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</si>
  <si>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</si>
  <si>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</si>
  <si>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</si>
  <si>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</si>
  <si>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</si>
  <si>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</si>
  <si>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</si>
  <si>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</si>
  <si>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</si>
  <si>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</si>
  <si>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</si>
  <si>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</si>
  <si>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</si>
  <si>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</si>
  <si>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</si>
  <si>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</si>
  <si>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</si>
  <si>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</si>
  <si>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</si>
  <si>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</si>
  <si>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</si>
  <si>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</si>
  <si>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</si>
  <si>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</si>
  <si>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</si>
  <si>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</si>
  <si>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</si>
  <si>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</si>
  <si>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</si>
  <si>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</si>
  <si>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</si>
  <si>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</si>
  <si>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</si>
  <si>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</si>
  <si>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</si>
  <si>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</si>
  <si>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</si>
  <si>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</si>
  <si>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</si>
  <si>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</si>
  <si>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</si>
  <si>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</si>
  <si>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</si>
  <si>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</si>
  <si>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</si>
  <si>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</si>
  <si>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</si>
  <si>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</si>
  <si>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</si>
  <si>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</si>
  <si>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</si>
  <si>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</si>
  <si>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</si>
  <si>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</si>
  <si>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</si>
  <si>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</si>
  <si>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</si>
  <si>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</si>
  <si>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</si>
  <si>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</si>
  <si>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</si>
  <si>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</si>
  <si>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</si>
  <si>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</si>
  <si>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</si>
  <si>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</si>
  <si>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</si>
  <si>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</si>
  <si>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</si>
  <si>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</si>
  <si>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</si>
  <si>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</si>
  <si>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</si>
  <si>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</si>
  <si>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</si>
  <si>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</si>
  <si>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</si>
  <si>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</si>
  <si>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</si>
  <si>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</si>
  <si>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</si>
  <si>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</si>
  <si>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</si>
  <si>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</si>
  <si>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</si>
  <si>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</si>
  <si>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</si>
  <si>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</si>
  <si>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</si>
  <si>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</si>
  <si>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</si>
  <si>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</si>
  <si>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</si>
  <si>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</si>
  <si>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</si>
  <si>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</si>
  <si>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</si>
  <si>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</si>
  <si>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</si>
  <si>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</si>
  <si>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</si>
  <si>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</si>
  <si>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</si>
  <si>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</si>
  <si>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</si>
  <si>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</si>
  <si>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</si>
  <si>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</si>
  <si>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</si>
  <si>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</si>
  <si>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</si>
  <si>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</si>
  <si>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</si>
  <si>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</si>
  <si>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</si>
  <si>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</si>
  <si>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</si>
  <si>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</si>
  <si>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</si>
  <si>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</si>
  <si>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</si>
  <si>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</si>
  <si>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</si>
  <si>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</si>
  <si>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</si>
  <si>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</si>
  <si>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</si>
  <si>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</si>
  <si>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</si>
  <si>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</si>
  <si>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</si>
  <si>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</si>
  <si>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</si>
  <si>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</si>
  <si>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</si>
  <si>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</si>
  <si>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</si>
  <si>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</si>
  <si>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</si>
  <si>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</si>
  <si>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</si>
  <si>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</si>
  <si>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</si>
  <si>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</si>
  <si>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</si>
  <si>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</si>
  <si>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</si>
  <si>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</si>
  <si>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</si>
  <si>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</si>
  <si>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</si>
  <si>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</si>
  <si>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</si>
  <si>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</si>
  <si>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</si>
  <si>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</si>
  <si>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</si>
  <si>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</si>
  <si>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</si>
  <si>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</si>
  <si>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</si>
  <si>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</si>
  <si>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</si>
  <si>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</si>
  <si>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</si>
  <si>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</si>
  <si>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</si>
  <si>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</si>
  <si>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</si>
  <si>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</si>
  <si>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</si>
  <si>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</si>
  <si>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</si>
  <si>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</si>
  <si>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</si>
  <si>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</si>
  <si>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</si>
  <si>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</si>
  <si>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</si>
  <si>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</si>
  <si>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</si>
  <si>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</si>
  <si>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</si>
  <si>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</si>
  <si>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</si>
  <si>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</si>
  <si>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</si>
  <si>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</si>
  <si>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</si>
  <si>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</si>
  <si>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</si>
  <si>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</si>
  <si>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</si>
  <si>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</si>
  <si>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</si>
  <si>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</si>
  <si>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</si>
  <si>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</si>
  <si>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</si>
  <si>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</si>
  <si>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</si>
  <si>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</si>
  <si>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</si>
  <si>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</si>
  <si>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</si>
  <si>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</si>
  <si>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</si>
  <si>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</si>
  <si>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</si>
  <si>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</si>
  <si>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</si>
  <si>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</si>
  <si>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</si>
  <si>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</si>
  <si>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</si>
  <si>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</si>
  <si>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</si>
  <si>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</si>
  <si>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</si>
  <si>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</si>
  <si>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</si>
  <si>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</si>
  <si>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</si>
  <si>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</si>
  <si>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</si>
  <si>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</si>
  <si>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</si>
  <si>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</si>
  <si>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</si>
  <si>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</si>
  <si>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</si>
  <si>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</si>
  <si>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</si>
  <si>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</si>
  <si>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</si>
  <si>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</si>
  <si>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</si>
  <si>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</si>
  <si>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</si>
  <si>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</si>
  <si>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</si>
  <si>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</si>
  <si>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</si>
  <si>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</si>
  <si>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</si>
  <si>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</si>
  <si>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</si>
  <si>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</si>
  <si>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</si>
  <si>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</si>
  <si>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</si>
  <si>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</si>
  <si>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</si>
  <si>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</si>
  <si>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</si>
  <si>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</si>
  <si>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</si>
  <si>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</si>
  <si>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</si>
  <si>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</si>
  <si>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</si>
  <si>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</si>
  <si>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</si>
  <si>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</si>
  <si>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</si>
  <si>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</si>
  <si>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</si>
  <si>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</si>
  <si>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</si>
  <si>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</si>
  <si>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</si>
  <si>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</si>
  <si>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</si>
  <si>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</si>
  <si>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</si>
  <si>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</si>
  <si>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</si>
  <si>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</si>
  <si>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</si>
  <si>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</si>
  <si>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</si>
  <si>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</si>
  <si>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</si>
  <si>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</si>
  <si>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</si>
  <si>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</si>
  <si>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</si>
  <si>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</si>
  <si>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</si>
  <si>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</si>
  <si>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</si>
  <si>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</si>
  <si>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</si>
  <si>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</si>
  <si>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</si>
  <si>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</si>
  <si>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</si>
  <si>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</si>
  <si>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</si>
  <si>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</si>
  <si>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</si>
  <si>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</si>
  <si>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</si>
  <si>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</si>
  <si>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</si>
  <si>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</si>
  <si>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</si>
  <si>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</si>
  <si>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</si>
  <si>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</si>
  <si>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</si>
  <si>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</si>
  <si>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</si>
  <si>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</si>
  <si>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</si>
  <si>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</si>
  <si>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</si>
  <si>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</si>
  <si>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</si>
  <si>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</si>
  <si>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</si>
  <si>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</si>
  <si>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</si>
  <si>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</si>
  <si>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</si>
  <si>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</si>
  <si>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</si>
  <si>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</si>
  <si>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</si>
  <si>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</si>
  <si>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</si>
  <si>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</si>
  <si>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</si>
  <si>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</si>
  <si>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</si>
  <si>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</si>
  <si>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</si>
  <si>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</si>
  <si>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</si>
  <si>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</si>
  <si>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</si>
  <si>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</si>
  <si>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</si>
  <si>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</si>
  <si>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</si>
  <si>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</si>
  <si>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</si>
  <si>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</si>
  <si>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</si>
  <si>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</si>
  <si>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</si>
  <si>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</si>
  <si>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</si>
  <si>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</si>
  <si>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</si>
  <si>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</si>
  <si>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</si>
  <si>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</si>
  <si>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</si>
  <si>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</si>
  <si>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</si>
  <si>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</si>
  <si>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</si>
  <si>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</si>
  <si>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</si>
  <si>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</si>
  <si>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</si>
  <si>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</si>
  <si>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</si>
  <si>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</si>
  <si>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</si>
  <si>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</si>
  <si>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</si>
  <si>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</si>
  <si>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</si>
  <si>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</si>
  <si>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</si>
  <si>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</si>
  <si>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</si>
  <si>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Albania</t>
  </si>
  <si>
    <t>Corea del Sur</t>
  </si>
  <si>
    <t>Ghana</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</si>
  <si>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</si>
  <si>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</si>
  <si>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</si>
  <si>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</si>
  <si>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</si>
  <si>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</si>
  <si>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</si>
  <si>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</si>
  <si>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</si>
  <si>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</si>
  <si>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</si>
  <si>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</si>
  <si>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</si>
  <si>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</si>
  <si>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</si>
  <si>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</si>
  <si>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</si>
  <si>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</si>
  <si>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</si>
  <si>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</si>
  <si>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</si>
  <si>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</si>
  <si>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</si>
  <si>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</si>
  <si>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</si>
  <si>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</si>
  <si>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</si>
  <si>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</si>
  <si>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</si>
  <si>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</si>
  <si>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</si>
  <si>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</si>
  <si>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</si>
  <si>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</si>
  <si>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</si>
  <si>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</si>
  <si>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</si>
  <si>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Guyana</t>
  </si>
  <si>
    <t>20 Mayo</t>
  </si>
  <si>
    <t>15 Julio</t>
  </si>
  <si>
    <t>(*) Tasa de variación respecto al mismo periodo del año anterior // '- igual que 0,0 / ^ distinto de 0,0</t>
  </si>
  <si>
    <t>16 Septiembre</t>
  </si>
  <si>
    <t>Guinea Ecuatorial</t>
  </si>
  <si>
    <t>Año 2024</t>
  </si>
  <si>
    <t>18 Noviembre</t>
  </si>
  <si>
    <t>Marruecos GN</t>
  </si>
  <si>
    <t>Sudáfrica</t>
  </si>
  <si>
    <t>20 Enero</t>
  </si>
  <si>
    <t xml:space="preserve">Estonia, Finlandia, Francia, Grecia, Hungría, Irlanda, Italia, Japón, Letonia, Lituania, Luxemburgo, México, Noruega, </t>
  </si>
  <si>
    <t xml:space="preserve">Nueva Zelanda, Países Bajos, Polonia, Portugal, Reino Unido, República Checa, Suecia, Suiza y Turquía. </t>
  </si>
  <si>
    <t>Mauritania</t>
  </si>
  <si>
    <t>Francia GN</t>
  </si>
  <si>
    <t>17 Marzo</t>
  </si>
  <si>
    <t>Nota: Desde el 22 de marzo de 2026 se aplica una reducción temporal del IVA al 10% y del IEH en los combustibles, en virtud del RD-Ley 7/2026.</t>
  </si>
  <si>
    <t xml:space="preserve">PVP medio de la gasolina 95 I.O.  </t>
  </si>
  <si>
    <t xml:space="preserve">PVP medio del gasóleo de automoción </t>
  </si>
  <si>
    <t>22 Marzo</t>
  </si>
  <si>
    <t>19 Mayo</t>
  </si>
  <si>
    <t>Arabia Saudí, Argelia, Congo, Gabón, Guinea Ecuatorial, Irak, Irán, Kuwait, Libia, Nigeria y Venezuela.</t>
  </si>
  <si>
    <t>jun-26</t>
  </si>
  <si>
    <t>2º 2026</t>
  </si>
  <si>
    <t>Año 2025*</t>
  </si>
  <si>
    <t>* Datos provisionales</t>
  </si>
  <si>
    <t>Tv (%) 2025/2024</t>
  </si>
  <si>
    <t>Calor</t>
  </si>
  <si>
    <t>Energías renovables</t>
  </si>
  <si>
    <t>- igual a 0,0 / ^ distinto de 0,0</t>
  </si>
  <si>
    <t>jul-26</t>
  </si>
  <si>
    <t>jul-25</t>
  </si>
  <si>
    <t>21 Julio</t>
  </si>
  <si>
    <t>BOLETÍN ESTADÍSTICO HIDROCARBUROS JULIO 2026</t>
  </si>
  <si>
    <t>**Entre el 22 de marzo de 2026 y el 31 de mayo de 2026 se aplica una reducción del IVA al 10% en base al Real Decreto-ley 7/2026 de 20 de marzo</t>
  </si>
  <si>
    <t>22 Marzo **</t>
  </si>
  <si>
    <t>1 Junio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</si>
</sst>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6" formatCode="#,##0.0000000"/>
    <numFmt numFmtId="187" formatCode="#,##0.0;\-##,##0.0;&quot;-&quot;"/>
    <numFmt numFmtId="189" formatCode="\^;&quot;^&quot;"/>
    <numFmt numFmtId="191" formatCode="#,##0.0;\-#,##0.0;&quot;&quot;"/>
    <numFmt numFmtId="192" formatCode="_-* #,##0.00\ _P_t_s_-;\-* #,##0.00\ _P_t_s_-;_-* &quot;-&quot;??\ _P_t_s_-;_-@_-"/>
    <numFmt numFmtId="193" formatCode="_(* #,##0_);_(* \(#,##0\);_(* &quot;-&quot;??_);_(@_)"/>
    <numFmt numFmtId="194" formatCode="#,##0.00;;&quot;-&quot;"/>
    <numFmt numFmtId="195" formatCode="#,##0.0000;;&quot;-&quot;"/>
    <numFmt numFmtId="196" formatCode="#,##0.0_ ;\-#,##0.0\ "/>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92"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34">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6" fontId="0" fillId="0" borderId="0" xfId="0" applyNumberFormat="1"/>
    <xf numFmtId="169" fontId="4" fillId="2" borderId="0" xfId="1" applyNumberFormat="1" applyFill="1"/>
    <xf numFmtId="187"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9"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91"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93"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0" fontId="22" fillId="2" borderId="0" xfId="1" applyFont="1" applyFill="1" applyAlignment="1">
      <alignment horizontal="right" vertical="top"/>
    </xf>
    <xf numFmtId="2" fontId="24" fillId="4" borderId="2" xfId="0" applyNumberFormat="1" applyFont="1" applyFill="1" applyBorder="1"/>
    <xf numFmtId="194" fontId="4" fillId="11" borderId="0" xfId="1" quotePrefix="1" applyNumberFormat="1" applyFill="1" applyAlignment="1">
      <alignment horizontal="right"/>
    </xf>
    <xf numFmtId="194"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95" fontId="0" fillId="0" borderId="0" xfId="0" applyNumberFormat="1"/>
    <xf numFmtId="4" fontId="4" fillId="11" borderId="0" xfId="1" applyNumberFormat="1" applyFill="1" applyAlignment="1">
      <alignment horizontal="right"/>
    </xf>
    <xf numFmtId="3" fontId="4" fillId="6" borderId="0" xfId="1" quotePrefix="1" applyNumberFormat="1" applyFill="1" applyAlignment="1">
      <alignment horizontal="right"/>
    </xf>
    <xf numFmtId="174" fontId="4" fillId="39" borderId="0" xfId="1" applyNumberFormat="1" applyFill="1" applyAlignment="1">
      <alignment horizontal="right"/>
    </xf>
    <xf numFmtId="171" fontId="17" fillId="2" borderId="2" xfId="0" quotePrefix="1" applyNumberFormat="1" applyFont="1" applyFill="1" applyBorder="1" applyAlignment="1">
      <alignment horizontal="right"/>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171" fontId="17" fillId="6" borderId="23" xfId="0" quotePrefix="1" applyNumberFormat="1" applyFont="1" applyFill="1" applyBorder="1" applyAlignment="1">
      <alignment horizontal="right"/>
    </xf>
    <xf numFmtId="173" fontId="27" fillId="2" borderId="2" xfId="7" applyNumberFormat="1" applyFont="1" applyFill="1" applyBorder="1" applyAlignment="1" applyProtection="1">
      <alignment horizontal="right" vertical="center"/>
      <protection locked="0"/>
    </xf>
    <xf numFmtId="173" fontId="13" fillId="6" borderId="3" xfId="0" applyNumberFormat="1" applyFont="1" applyFill="1" applyBorder="1" applyAlignment="1">
      <alignment horizontal="right" vertical="center"/>
    </xf>
    <xf numFmtId="196" fontId="16" fillId="2" borderId="0" xfId="0" applyNumberFormat="1" applyFont="1" applyFill="1" applyAlignment="1">
      <alignment horizontal="right"/>
    </xf>
    <xf numFmtId="196" fontId="50" fillId="2" borderId="1" xfId="0" applyNumberFormat="1" applyFont="1" applyFill="1" applyBorder="1" applyAlignment="1">
      <alignment horizontal="right"/>
    </xf>
    <xf numFmtId="177" fontId="16" fillId="2" borderId="1" xfId="0" applyNumberFormat="1" applyFont="1" applyFill="1" applyBorder="1" applyAlignment="1">
      <alignment horizontal="right"/>
    </xf>
    <xf numFmtId="0" fontId="24" fillId="8" borderId="0" xfId="0" applyFont="1" applyFill="1"/>
    <xf numFmtId="173" fontId="24" fillId="8" borderId="0" xfId="0" applyNumberFormat="1"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173" fontId="17" fillId="9" borderId="12" xfId="0" applyNumberFormat="1" applyFont="1" applyFill="1" applyBorder="1"/>
    <xf numFmtId="3" fontId="8" fillId="2" borderId="0" xfId="1" quotePrefix="1" applyNumberFormat="1" applyFont="1" applyFill="1" applyAlignment="1">
      <alignment horizontal="right"/>
    </xf>
    <xf numFmtId="3" fontId="4" fillId="2" borderId="1" xfId="1" quotePrefix="1" applyNumberFormat="1" applyFill="1" applyBorder="1" applyAlignment="1">
      <alignment horizontal="right"/>
    </xf>
    <xf numFmtId="0" fontId="22" fillId="0" borderId="0" xfId="1" applyFont="1" applyAlignment="1">
      <alignment horizontal="right"/>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173" fontId="13" fillId="0" borderId="0" xfId="0" applyNumberFormat="1" applyFont="1" applyAlignment="1">
      <alignment horizontal="right"/>
    </xf>
    <xf numFmtId="173" fontId="13" fillId="6" borderId="2" xfId="0" applyNumberFormat="1" applyFont="1" applyFill="1" applyBorder="1" applyAlignment="1">
      <alignment horizontal="right"/>
    </xf>
    <xf numFmtId="173" fontId="17" fillId="2" borderId="1" xfId="0" applyNumberFormat="1" applyFont="1" applyFill="1" applyBorder="1" applyAlignment="1">
      <alignment horizontal="right"/>
    </xf>
    <xf numFmtId="174" fontId="16" fillId="2" borderId="2" xfId="0" quotePrefix="1" applyNumberFormat="1" applyFont="1" applyFill="1" applyBorder="1" applyAlignment="1">
      <alignment horizontal="right"/>
    </xf>
    <xf numFmtId="174" fontId="50" fillId="2" borderId="0" xfId="0" quotePrefix="1" applyNumberFormat="1" applyFont="1" applyFill="1" applyAlignment="1">
      <alignment horizontal="right"/>
    </xf>
    <xf numFmtId="168" fontId="24" fillId="4" borderId="2" xfId="1" quotePrefix="1" applyNumberFormat="1" applyFont="1" applyFill="1" applyBorder="1"/>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right" vertical="center" wrapText="1" shrinkToFit="1"/>
    </xf>
    <xf numFmtId="0" fontId="8" fillId="2" borderId="1" xfId="1" applyFont="1" applyFill="1" applyBorder="1" applyAlignment="1">
      <alignment horizontal="right"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1">
    <dxf>
      <numFmt numFmtId="197" formatCode="\^"/>
    </dxf>
    <dxf>
      <numFmt numFmtId="189" formatCode="\^;&quot;^&quot;"/>
    </dxf>
    <dxf>
      <numFmt numFmtId="197" formatCode="\^"/>
    </dxf>
    <dxf>
      <numFmt numFmtId="189" formatCode="\^;&quot;^&quot;"/>
    </dxf>
    <dxf>
      <numFmt numFmtId="198" formatCode="&quot;-&quot;"/>
    </dxf>
    <dxf>
      <numFmt numFmtId="198" formatCode="&quot;-&quot;"/>
    </dxf>
    <dxf>
      <numFmt numFmtId="197" formatCode="\^"/>
    </dxf>
    <dxf>
      <numFmt numFmtId="189" formatCode="\^;&quot;^&quot;"/>
    </dxf>
    <dxf>
      <numFmt numFmtId="197" formatCode="\^"/>
    </dxf>
    <dxf>
      <numFmt numFmtId="189" formatCode="\^;&quot;^&quot;"/>
    </dxf>
    <dxf>
      <numFmt numFmtId="199" formatCode="\^;\^;\^"/>
    </dxf>
    <dxf>
      <numFmt numFmtId="197" formatCode="\^"/>
    </dxf>
    <dxf>
      <numFmt numFmtId="189" formatCode="\^;&quot;^&quot;"/>
    </dxf>
    <dxf>
      <numFmt numFmtId="199" formatCode="\^;\^;\^"/>
    </dxf>
    <dxf>
      <numFmt numFmtId="198" formatCode="&quot;-&quot;"/>
    </dxf>
    <dxf>
      <numFmt numFmtId="199" formatCode="\^;\^;\^"/>
    </dxf>
    <dxf>
      <numFmt numFmtId="198" formatCode="&quot;-&quot;"/>
    </dxf>
    <dxf>
      <numFmt numFmtId="197" formatCode="\^"/>
    </dxf>
    <dxf>
      <numFmt numFmtId="197" formatCode="\^"/>
    </dxf>
    <dxf>
      <numFmt numFmtId="189"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200" formatCode="&quot;^&quot;"/>
    </dxf>
    <dxf>
      <numFmt numFmtId="197" formatCode="\^"/>
    </dxf>
    <dxf>
      <numFmt numFmtId="197" formatCode="\^"/>
    </dxf>
    <dxf>
      <numFmt numFmtId="197" formatCode="\^"/>
    </dxf>
    <dxf>
      <numFmt numFmtId="197" formatCode="\^"/>
    </dxf>
    <dxf>
      <numFmt numFmtId="197" formatCode="\^"/>
    </dxf>
    <dxf>
      <numFmt numFmtId="200" formatCode="&quot;^&quot;"/>
    </dxf>
    <dxf>
      <numFmt numFmtId="197" formatCode="\^"/>
    </dxf>
    <dxf>
      <numFmt numFmtId="189" formatCode="\^;&quot;^&quot;"/>
    </dxf>
    <dxf>
      <numFmt numFmtId="197" formatCode="\^"/>
    </dxf>
    <dxf>
      <numFmt numFmtId="189" formatCode="\^;&quot;^&quot;"/>
    </dxf>
    <dxf>
      <numFmt numFmtId="197" formatCode="\^"/>
    </dxf>
    <dxf>
      <numFmt numFmtId="197" formatCode="\^"/>
    </dxf>
    <dxf>
      <numFmt numFmtId="189"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197" formatCode="\^"/>
    </dxf>
    <dxf>
      <numFmt numFmtId="199" formatCode="\^;\^;\^"/>
    </dxf>
    <dxf>
      <numFmt numFmtId="199" formatCode="\^;\^;\^"/>
    </dxf>
    <dxf>
      <numFmt numFmtId="199" formatCode="\^;\^;\^"/>
    </dxf>
    <dxf>
      <numFmt numFmtId="197" formatCode="\^"/>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89" formatCode="\^;&quot;^&quot;"/>
    </dxf>
    <dxf>
      <numFmt numFmtId="197" formatCode="\^"/>
    </dxf>
    <dxf>
      <numFmt numFmtId="189" formatCode="\^;&quot;^&quot;"/>
    </dxf>
    <dxf>
      <numFmt numFmtId="197" formatCode="\^"/>
    </dxf>
    <dxf>
      <numFmt numFmtId="199"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89" formatCode="\^;&quot;^&quot;"/>
    </dxf>
    <dxf>
      <numFmt numFmtId="197" formatCode="\^"/>
    </dxf>
    <dxf>
      <numFmt numFmtId="189" formatCode="\^;&quot;^&quot;"/>
    </dxf>
    <dxf>
      <numFmt numFmtId="199" formatCode="\^;\^;\^"/>
    </dxf>
    <dxf>
      <numFmt numFmtId="198" formatCode="&quot;-&quot;"/>
    </dxf>
    <dxf>
      <numFmt numFmtId="197" formatCode="\^"/>
    </dxf>
    <dxf>
      <numFmt numFmtId="197" formatCode="\^"/>
    </dxf>
    <dxf>
      <numFmt numFmtId="197" formatCode="\^"/>
    </dxf>
    <dxf>
      <numFmt numFmtId="199" formatCode="\^;\^;\^"/>
    </dxf>
    <dxf>
      <numFmt numFmtId="201" formatCode="\^;\^;0"/>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8" formatCode="&quot;-&quot;"/>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9" formatCode="\^;\^;\^"/>
    </dxf>
    <dxf>
      <numFmt numFmtId="197" formatCode="\^"/>
    </dxf>
    <dxf>
      <numFmt numFmtId="197" formatCode="\^"/>
    </dxf>
    <dxf>
      <numFmt numFmtId="199" formatCode="\^;\^;\^"/>
    </dxf>
    <dxf>
      <numFmt numFmtId="199" formatCode="\^;\^;\^"/>
    </dxf>
    <dxf>
      <numFmt numFmtId="197" formatCode="\^"/>
    </dxf>
    <dxf>
      <numFmt numFmtId="197" formatCode="\^"/>
    </dxf>
    <dxf>
      <numFmt numFmtId="198" formatCode="&quot;-&quot;"/>
    </dxf>
    <dxf>
      <numFmt numFmtId="197" formatCode="\^"/>
    </dxf>
    <dxf>
      <numFmt numFmtId="197" formatCode="\^"/>
    </dxf>
    <dxf>
      <numFmt numFmtId="199" formatCode="\^;\^;\^"/>
    </dxf>
    <dxf>
      <numFmt numFmtId="197" formatCode="\^"/>
    </dxf>
    <dxf>
      <numFmt numFmtId="198" formatCode="&quot;-&quot;"/>
    </dxf>
    <dxf>
      <numFmt numFmtId="197" formatCode="\^"/>
    </dxf>
    <dxf>
      <numFmt numFmtId="199" formatCode="\^;\^;\^"/>
    </dxf>
    <dxf>
      <numFmt numFmtId="198"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198" formatCode="&quot;-&quot;"/>
    </dxf>
    <dxf>
      <numFmt numFmtId="197" formatCode="\^"/>
    </dxf>
    <dxf>
      <numFmt numFmtId="197" formatCode="\^"/>
    </dxf>
    <dxf>
      <numFmt numFmtId="199" formatCode="\^;\^;\^"/>
    </dxf>
    <dxf>
      <numFmt numFmtId="198" formatCode="&quot;-&quot;"/>
    </dxf>
    <dxf>
      <numFmt numFmtId="201" formatCode="\^;\^;0"/>
    </dxf>
    <dxf>
      <numFmt numFmtId="198" formatCode="&quot;-&quot;"/>
    </dxf>
    <dxf>
      <numFmt numFmtId="199" formatCode="\^;\^;\^"/>
    </dxf>
    <dxf>
      <numFmt numFmtId="197" formatCode="\^"/>
    </dxf>
    <dxf>
      <numFmt numFmtId="197" formatCode="\^"/>
    </dxf>
    <dxf>
      <numFmt numFmtId="197" formatCode="\^"/>
    </dxf>
    <dxf>
      <numFmt numFmtId="198" formatCode="&quot;-&quot;"/>
    </dxf>
    <dxf>
      <numFmt numFmtId="197" formatCode="\^"/>
    </dxf>
    <dxf>
      <numFmt numFmtId="198" formatCode="&quot;-&quot;"/>
    </dxf>
    <dxf>
      <numFmt numFmtId="197" formatCode="\^"/>
    </dxf>
    <dxf>
      <numFmt numFmtId="197" formatCode="\^"/>
    </dxf>
    <dxf>
      <numFmt numFmtId="197" formatCode="\^"/>
    </dxf>
    <dxf>
      <numFmt numFmtId="197" formatCode="\^"/>
    </dxf>
    <dxf>
      <numFmt numFmtId="198" formatCode="&quot;-&quot;"/>
    </dxf>
    <dxf>
      <numFmt numFmtId="198" formatCode="&quot;-&quot;"/>
    </dxf>
    <dxf>
      <numFmt numFmtId="198" formatCode="&quot;-&quot;"/>
    </dxf>
    <dxf>
      <numFmt numFmtId="197" formatCode="\^"/>
    </dxf>
    <dxf>
      <numFmt numFmtId="197" formatCode="\^"/>
    </dxf>
    <dxf>
      <numFmt numFmtId="197" formatCode="\^"/>
    </dxf>
    <dxf>
      <numFmt numFmtId="197" formatCode="\^"/>
    </dxf>
    <dxf>
      <numFmt numFmtId="198" formatCode="&quot;-&quot;"/>
    </dxf>
    <dxf>
      <numFmt numFmtId="197" formatCode="\^"/>
    </dxf>
    <dxf>
      <numFmt numFmtId="199" formatCode="\^;\^;\^"/>
    </dxf>
    <dxf>
      <numFmt numFmtId="197" formatCode="\^"/>
    </dxf>
    <dxf>
      <numFmt numFmtId="198" formatCode="&quot;-&quot;"/>
    </dxf>
    <dxf>
      <numFmt numFmtId="197" formatCode="\^"/>
    </dxf>
    <dxf>
      <numFmt numFmtId="197" formatCode="\^"/>
    </dxf>
    <dxf>
      <numFmt numFmtId="189" formatCode="\^;&quot;^&quot;"/>
    </dxf>
    <dxf>
      <numFmt numFmtId="197" formatCode="\^"/>
    </dxf>
    <dxf>
      <numFmt numFmtId="197" formatCode="\^"/>
    </dxf>
    <dxf>
      <numFmt numFmtId="189" formatCode="\^;&quot;^&quot;"/>
    </dxf>
    <dxf>
      <numFmt numFmtId="197" formatCode="\^"/>
    </dxf>
    <dxf>
      <numFmt numFmtId="199" formatCode="\^;\^;\^"/>
    </dxf>
    <dxf>
      <numFmt numFmtId="197" formatCode="\^"/>
    </dxf>
    <dxf>
      <numFmt numFmtId="198"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L1" sqref="L1"/>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690</v>
      </c>
    </row>
    <row r="3" spans="1:9" ht="15" customHeight="1" x14ac:dyDescent="0.2">
      <c r="A3" s="499">
        <v>46234</v>
      </c>
    </row>
    <row r="4" spans="1:9" ht="15" customHeight="1" x14ac:dyDescent="0.25">
      <c r="A4" s="772" t="s">
        <v>19</v>
      </c>
      <c r="B4" s="772"/>
      <c r="C4" s="772"/>
      <c r="D4" s="772"/>
      <c r="E4" s="772"/>
      <c r="F4" s="772"/>
      <c r="G4" s="772"/>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488</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496</v>
      </c>
      <c r="D20" s="8"/>
      <c r="E20" s="8"/>
      <c r="F20" s="8"/>
      <c r="G20" s="8"/>
      <c r="H20" s="8"/>
      <c r="I20" s="8"/>
    </row>
    <row r="21" spans="2:9" ht="15" customHeight="1" x14ac:dyDescent="0.2">
      <c r="C21" s="8" t="s">
        <v>27</v>
      </c>
      <c r="D21" s="8"/>
      <c r="E21" s="8"/>
      <c r="F21" s="11"/>
      <c r="G21" s="11"/>
      <c r="H21" s="11"/>
      <c r="I21" s="11"/>
    </row>
    <row r="22" spans="2:9" ht="15" customHeight="1" x14ac:dyDescent="0.2">
      <c r="C22" s="8" t="s">
        <v>197</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498</v>
      </c>
      <c r="D25" s="208"/>
      <c r="E25" s="208"/>
      <c r="F25" s="208"/>
      <c r="G25" s="8"/>
      <c r="H25" s="8"/>
    </row>
    <row r="26" spans="2:9" ht="15" customHeight="1" x14ac:dyDescent="0.2">
      <c r="C26" s="208" t="s">
        <v>33</v>
      </c>
      <c r="D26" s="208"/>
      <c r="E26" s="208"/>
      <c r="F26" s="208"/>
      <c r="G26" s="8"/>
      <c r="H26" s="8"/>
    </row>
    <row r="27" spans="2:9" ht="15" customHeight="1" x14ac:dyDescent="0.2">
      <c r="C27" s="208" t="s">
        <v>428</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432</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240</v>
      </c>
      <c r="D35" s="8"/>
      <c r="E35" s="8"/>
      <c r="F35" s="8"/>
      <c r="G35" s="8"/>
    </row>
    <row r="36" spans="1:9" ht="15" customHeight="1" x14ac:dyDescent="0.2">
      <c r="C36" s="8" t="s">
        <v>219</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491</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243</v>
      </c>
      <c r="D43" s="8"/>
      <c r="E43" s="8"/>
      <c r="F43" s="8"/>
      <c r="H43" s="11"/>
      <c r="I43" s="11"/>
    </row>
    <row r="44" spans="1:9" ht="15" customHeight="1" x14ac:dyDescent="0.2">
      <c r="C44" s="8" t="s">
        <v>490</v>
      </c>
      <c r="D44" s="8"/>
      <c r="E44" s="8"/>
      <c r="F44" s="8"/>
      <c r="G44" s="11"/>
    </row>
    <row r="45" spans="1:9" ht="15" customHeight="1" x14ac:dyDescent="0.2">
      <c r="C45" s="8" t="s">
        <v>244</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489</v>
      </c>
      <c r="D49" s="8"/>
      <c r="E49" s="8"/>
      <c r="F49" s="8"/>
      <c r="G49" s="8"/>
    </row>
    <row r="50" spans="1:8" ht="15" customHeight="1" x14ac:dyDescent="0.2">
      <c r="B50" s="6"/>
      <c r="C50" s="8" t="s">
        <v>473</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09" t="s">
        <v>598</v>
      </c>
      <c r="D63" s="709"/>
      <c r="E63" s="709"/>
      <c r="F63" s="709"/>
      <c r="G63" s="709"/>
    </row>
    <row r="64" spans="1:8" ht="15" customHeight="1" x14ac:dyDescent="0.2">
      <c r="B64" s="6"/>
      <c r="C64" s="8" t="s">
        <v>356</v>
      </c>
      <c r="D64" s="8"/>
      <c r="E64" s="8"/>
      <c r="F64" s="8"/>
      <c r="G64" s="8"/>
    </row>
    <row r="65" spans="2:9" ht="15" customHeight="1" x14ac:dyDescent="0.2">
      <c r="B65" s="6"/>
      <c r="C65" s="8" t="s">
        <v>603</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482</v>
      </c>
      <c r="D69" s="8"/>
      <c r="E69" s="8"/>
      <c r="F69" s="8"/>
      <c r="G69" s="10"/>
      <c r="H69" s="10"/>
    </row>
    <row r="70" spans="2:9" ht="15" customHeight="1" x14ac:dyDescent="0.2">
      <c r="B70" s="6"/>
      <c r="C70" s="8" t="s">
        <v>18</v>
      </c>
      <c r="D70" s="8"/>
      <c r="E70" s="8"/>
      <c r="F70" s="8"/>
      <c r="G70" s="10"/>
    </row>
    <row r="71" spans="2:9" ht="15" customHeight="1" x14ac:dyDescent="0.2">
      <c r="C71" s="208" t="s">
        <v>493</v>
      </c>
      <c r="D71" s="208"/>
      <c r="E71" s="208"/>
      <c r="F71" s="8"/>
      <c r="G71" s="8"/>
    </row>
    <row r="72" spans="2:9" ht="15" customHeight="1" x14ac:dyDescent="0.2">
      <c r="C72" s="8" t="s">
        <v>492</v>
      </c>
      <c r="D72" s="8"/>
      <c r="E72" s="8"/>
      <c r="F72" s="8"/>
      <c r="G72" s="8"/>
      <c r="H72" s="8"/>
    </row>
    <row r="73" spans="2:9" ht="15" customHeight="1" x14ac:dyDescent="0.2">
      <c r="C73" s="8" t="s">
        <v>334</v>
      </c>
      <c r="D73" s="8"/>
      <c r="E73" s="8"/>
      <c r="F73" s="8"/>
    </row>
    <row r="74" spans="2:9" ht="15" customHeight="1" x14ac:dyDescent="0.2">
      <c r="C74" s="8" t="s">
        <v>514</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340</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355</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494</v>
      </c>
      <c r="D90" s="8"/>
      <c r="E90" s="8"/>
      <c r="F90" s="8"/>
      <c r="G90" s="8"/>
      <c r="H90" s="8"/>
      <c r="I90" s="10"/>
      <c r="J90" s="10"/>
    </row>
    <row r="91" spans="1:10" ht="15" customHeight="1" x14ac:dyDescent="0.2">
      <c r="C91" s="208" t="s">
        <v>495</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73" t="s">
        <v>500</v>
      </c>
      <c r="B98" s="774"/>
      <c r="C98" s="774"/>
      <c r="D98" s="774"/>
      <c r="E98" s="774"/>
      <c r="F98" s="774"/>
      <c r="G98" s="774"/>
      <c r="H98" s="774"/>
      <c r="I98" s="774"/>
      <c r="J98" s="774"/>
      <c r="K98" s="774"/>
    </row>
    <row r="99" spans="1:11" ht="15" customHeight="1" x14ac:dyDescent="0.2">
      <c r="A99" s="774"/>
      <c r="B99" s="774"/>
      <c r="C99" s="774"/>
      <c r="D99" s="774"/>
      <c r="E99" s="774"/>
      <c r="F99" s="774"/>
      <c r="G99" s="774"/>
      <c r="H99" s="774"/>
      <c r="I99" s="774"/>
      <c r="J99" s="774"/>
      <c r="K99" s="774"/>
    </row>
    <row r="100" spans="1:11" ht="15" customHeight="1" x14ac:dyDescent="0.2">
      <c r="A100" s="774"/>
      <c r="B100" s="774"/>
      <c r="C100" s="774"/>
      <c r="D100" s="774"/>
      <c r="E100" s="774"/>
      <c r="F100" s="774"/>
      <c r="G100" s="774"/>
      <c r="H100" s="774"/>
      <c r="I100" s="774"/>
      <c r="J100" s="774"/>
      <c r="K100" s="774"/>
    </row>
    <row r="101" spans="1:11" ht="15" customHeight="1" x14ac:dyDescent="0.2">
      <c r="A101" s="774"/>
      <c r="B101" s="774"/>
      <c r="C101" s="774"/>
      <c r="D101" s="774"/>
      <c r="E101" s="774"/>
      <c r="F101" s="774"/>
      <c r="G101" s="774"/>
      <c r="H101" s="774"/>
      <c r="I101" s="774"/>
      <c r="J101" s="774"/>
      <c r="K101" s="774"/>
    </row>
    <row r="102" spans="1:11" ht="15" customHeight="1" x14ac:dyDescent="0.2">
      <c r="A102" s="774"/>
      <c r="B102" s="774"/>
      <c r="C102" s="774"/>
      <c r="D102" s="774"/>
      <c r="E102" s="774"/>
      <c r="F102" s="774"/>
      <c r="G102" s="774"/>
      <c r="H102" s="774"/>
      <c r="I102" s="774"/>
      <c r="J102" s="774"/>
      <c r="K102" s="774"/>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sqref="A1:F2"/>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75" t="s">
        <v>0</v>
      </c>
      <c r="B1" s="775"/>
      <c r="C1" s="775"/>
      <c r="D1" s="775"/>
      <c r="E1" s="775"/>
      <c r="F1" s="775"/>
    </row>
    <row r="2" spans="1:6" ht="12.75" x14ac:dyDescent="0.2">
      <c r="A2" s="776"/>
      <c r="B2" s="776"/>
      <c r="C2" s="776"/>
      <c r="D2" s="776"/>
      <c r="E2" s="776"/>
      <c r="F2" s="776"/>
    </row>
    <row r="3" spans="1:6" ht="29.85" customHeight="1" x14ac:dyDescent="0.25">
      <c r="A3" s="20"/>
      <c r="B3" s="21" t="s">
        <v>42</v>
      </c>
      <c r="C3" s="21" t="s">
        <v>43</v>
      </c>
      <c r="D3" s="22" t="s">
        <v>44</v>
      </c>
      <c r="E3" s="22" t="s">
        <v>408</v>
      </c>
      <c r="F3" s="450" t="s">
        <v>409</v>
      </c>
    </row>
    <row r="4" spans="1:6" ht="12.75" x14ac:dyDescent="0.2">
      <c r="A4" s="23" t="s">
        <v>45</v>
      </c>
      <c r="B4" s="279"/>
      <c r="C4" s="279"/>
      <c r="D4" s="279"/>
      <c r="E4" s="279"/>
      <c r="F4" s="450"/>
    </row>
    <row r="5" spans="1:6" ht="12.75" x14ac:dyDescent="0.2">
      <c r="A5" s="24" t="s">
        <v>46</v>
      </c>
      <c r="B5" s="25" t="s">
        <v>526</v>
      </c>
      <c r="C5" s="26" t="s">
        <v>47</v>
      </c>
      <c r="D5" s="27">
        <v>5352.3687788669959</v>
      </c>
      <c r="E5" s="289">
        <v>5441.9311799999996</v>
      </c>
      <c r="F5" s="28" t="s">
        <v>687</v>
      </c>
    </row>
    <row r="6" spans="1:6" ht="12.75" x14ac:dyDescent="0.2">
      <c r="A6" s="19" t="s">
        <v>402</v>
      </c>
      <c r="B6" s="28" t="s">
        <v>526</v>
      </c>
      <c r="C6" s="29" t="s">
        <v>47</v>
      </c>
      <c r="D6" s="30">
        <v>150.73181</v>
      </c>
      <c r="E6" s="290">
        <v>134.20461</v>
      </c>
      <c r="F6" s="28" t="s">
        <v>687</v>
      </c>
    </row>
    <row r="7" spans="1:6" ht="12.75" x14ac:dyDescent="0.2">
      <c r="A7" s="19" t="s">
        <v>48</v>
      </c>
      <c r="B7" s="28" t="s">
        <v>526</v>
      </c>
      <c r="C7" s="29" t="s">
        <v>47</v>
      </c>
      <c r="D7" s="30">
        <v>687.40729999999928</v>
      </c>
      <c r="E7" s="290">
        <v>727.74146999999994</v>
      </c>
      <c r="F7" s="28" t="s">
        <v>687</v>
      </c>
    </row>
    <row r="8" spans="1:6" ht="12.75" x14ac:dyDescent="0.2">
      <c r="A8" s="19" t="s">
        <v>49</v>
      </c>
      <c r="B8" s="28" t="s">
        <v>526</v>
      </c>
      <c r="C8" s="29" t="s">
        <v>47</v>
      </c>
      <c r="D8" s="30">
        <v>730.16831000000002</v>
      </c>
      <c r="E8" s="290">
        <v>781.95524999999964</v>
      </c>
      <c r="F8" s="28" t="s">
        <v>687</v>
      </c>
    </row>
    <row r="9" spans="1:6" ht="12.75" x14ac:dyDescent="0.2">
      <c r="A9" s="19" t="s">
        <v>557</v>
      </c>
      <c r="B9" s="28" t="s">
        <v>526</v>
      </c>
      <c r="C9" s="29" t="s">
        <v>47</v>
      </c>
      <c r="D9" s="30">
        <v>1979.8890700000029</v>
      </c>
      <c r="E9" s="290">
        <v>1996.4550999999994</v>
      </c>
      <c r="F9" s="28" t="s">
        <v>687</v>
      </c>
    </row>
    <row r="10" spans="1:6" ht="12.75" x14ac:dyDescent="0.2">
      <c r="A10" s="31" t="s">
        <v>50</v>
      </c>
      <c r="B10" s="32" t="s">
        <v>526</v>
      </c>
      <c r="C10" s="33" t="s">
        <v>502</v>
      </c>
      <c r="D10" s="34">
        <v>23778.474999999999</v>
      </c>
      <c r="E10" s="291">
        <v>27493.679</v>
      </c>
      <c r="F10" s="32" t="s">
        <v>687</v>
      </c>
    </row>
    <row r="11" spans="1:6" ht="12.75" x14ac:dyDescent="0.2">
      <c r="A11" s="35" t="s">
        <v>51</v>
      </c>
      <c r="B11" s="36"/>
      <c r="C11" s="37"/>
      <c r="D11" s="38"/>
      <c r="E11" s="38"/>
      <c r="F11" s="449"/>
    </row>
    <row r="12" spans="1:6" ht="12.75" x14ac:dyDescent="0.2">
      <c r="A12" s="19" t="s">
        <v>52</v>
      </c>
      <c r="B12" s="28" t="s">
        <v>526</v>
      </c>
      <c r="C12" s="29" t="s">
        <v>47</v>
      </c>
      <c r="D12" s="30">
        <v>4325.6279999999997</v>
      </c>
      <c r="E12" s="290">
        <v>5280.6890399999993</v>
      </c>
      <c r="F12" s="25" t="s">
        <v>687</v>
      </c>
    </row>
    <row r="13" spans="1:6" ht="12.75" x14ac:dyDescent="0.2">
      <c r="A13" s="19" t="s">
        <v>53</v>
      </c>
      <c r="B13" s="28" t="s">
        <v>526</v>
      </c>
      <c r="C13" s="29" t="s">
        <v>54</v>
      </c>
      <c r="D13" s="30">
        <v>25883.72118</v>
      </c>
      <c r="E13" s="290">
        <v>25578.097259999999</v>
      </c>
      <c r="F13" s="28" t="s">
        <v>687</v>
      </c>
    </row>
    <row r="14" spans="1:6" ht="12.75" x14ac:dyDescent="0.2">
      <c r="A14" s="19" t="s">
        <v>55</v>
      </c>
      <c r="B14" s="28" t="s">
        <v>526</v>
      </c>
      <c r="C14" s="29" t="s">
        <v>56</v>
      </c>
      <c r="D14" s="39">
        <v>86.484576130965792</v>
      </c>
      <c r="E14" s="292">
        <v>76.414090656830865</v>
      </c>
      <c r="F14" s="28" t="s">
        <v>687</v>
      </c>
    </row>
    <row r="15" spans="1:6" ht="12.75" x14ac:dyDescent="0.2">
      <c r="A15" s="19" t="s">
        <v>410</v>
      </c>
      <c r="B15" s="28" t="s">
        <v>526</v>
      </c>
      <c r="C15" s="29" t="s">
        <v>47</v>
      </c>
      <c r="D15" s="30">
        <v>-21.110999999999194</v>
      </c>
      <c r="E15" s="290">
        <v>5.9120000000000346</v>
      </c>
      <c r="F15" s="32" t="s">
        <v>687</v>
      </c>
    </row>
    <row r="16" spans="1:6" ht="12.75" x14ac:dyDescent="0.2">
      <c r="A16" s="23" t="s">
        <v>57</v>
      </c>
      <c r="B16" s="25"/>
      <c r="C16" s="26"/>
      <c r="D16" s="40"/>
      <c r="E16" s="40"/>
      <c r="F16" s="449"/>
    </row>
    <row r="17" spans="1:6" ht="12.75" x14ac:dyDescent="0.2">
      <c r="A17" s="24" t="s">
        <v>58</v>
      </c>
      <c r="B17" s="25" t="s">
        <v>526</v>
      </c>
      <c r="C17" s="26" t="s">
        <v>47</v>
      </c>
      <c r="D17" s="27">
        <v>5159.9309999999996</v>
      </c>
      <c r="E17" s="289">
        <v>5494.7879999999996</v>
      </c>
      <c r="F17" s="25" t="s">
        <v>687</v>
      </c>
    </row>
    <row r="18" spans="1:6" ht="12.75" x14ac:dyDescent="0.2">
      <c r="A18" s="19" t="s">
        <v>59</v>
      </c>
      <c r="B18" s="28" t="s">
        <v>526</v>
      </c>
      <c r="C18" s="29" t="s">
        <v>60</v>
      </c>
      <c r="D18" s="39">
        <v>79.266616792929284</v>
      </c>
      <c r="E18" s="292">
        <v>81.68774926686217</v>
      </c>
      <c r="F18" s="28" t="s">
        <v>687</v>
      </c>
    </row>
    <row r="19" spans="1:6" ht="12.75" x14ac:dyDescent="0.2">
      <c r="A19" s="31" t="s">
        <v>61</v>
      </c>
      <c r="B19" s="32" t="s">
        <v>526</v>
      </c>
      <c r="C19" s="41" t="s">
        <v>47</v>
      </c>
      <c r="D19" s="34">
        <v>15394.236999999999</v>
      </c>
      <c r="E19" s="291">
        <v>15522.849</v>
      </c>
      <c r="F19" s="32" t="s">
        <v>687</v>
      </c>
    </row>
    <row r="20" spans="1:6" ht="12.75" x14ac:dyDescent="0.2">
      <c r="A20" s="23" t="s">
        <v>66</v>
      </c>
      <c r="B20" s="25"/>
      <c r="C20" s="26"/>
      <c r="D20" s="27"/>
      <c r="E20" s="27"/>
      <c r="F20" s="449"/>
    </row>
    <row r="21" spans="1:6" ht="12.75" x14ac:dyDescent="0.2">
      <c r="A21" s="24" t="s">
        <v>67</v>
      </c>
      <c r="B21" s="25" t="s">
        <v>68</v>
      </c>
      <c r="C21" s="26" t="s">
        <v>69</v>
      </c>
      <c r="D21" s="43">
        <v>85.327727272727273</v>
      </c>
      <c r="E21" s="293">
        <v>84.093913043478281</v>
      </c>
      <c r="F21" s="28" t="s">
        <v>687</v>
      </c>
    </row>
    <row r="22" spans="1:6" ht="12.75" x14ac:dyDescent="0.2">
      <c r="A22" s="19" t="s">
        <v>70</v>
      </c>
      <c r="B22" s="28" t="s">
        <v>71</v>
      </c>
      <c r="C22" s="29" t="s">
        <v>72</v>
      </c>
      <c r="D22" s="44">
        <v>1.1517999999999999</v>
      </c>
      <c r="E22" s="294">
        <v>1.1417478260869562</v>
      </c>
      <c r="F22" s="28" t="s">
        <v>687</v>
      </c>
    </row>
    <row r="23" spans="1:6" ht="12.75" x14ac:dyDescent="0.2">
      <c r="A23" s="19" t="s">
        <v>73</v>
      </c>
      <c r="B23" s="28" t="s">
        <v>559</v>
      </c>
      <c r="C23" s="29" t="s">
        <v>74</v>
      </c>
      <c r="D23" s="42">
        <v>147.99090744000003</v>
      </c>
      <c r="E23" s="295">
        <v>158.80476446774196</v>
      </c>
      <c r="F23" s="28" t="s">
        <v>687</v>
      </c>
    </row>
    <row r="24" spans="1:6" ht="12.75" x14ac:dyDescent="0.2">
      <c r="A24" s="19" t="s">
        <v>75</v>
      </c>
      <c r="B24" s="28" t="s">
        <v>559</v>
      </c>
      <c r="C24" s="29" t="s">
        <v>74</v>
      </c>
      <c r="D24" s="42">
        <v>156.25829734999999</v>
      </c>
      <c r="E24" s="295">
        <v>163.12347487096773</v>
      </c>
      <c r="F24" s="28" t="s">
        <v>687</v>
      </c>
    </row>
    <row r="25" spans="1:6" ht="12.75" x14ac:dyDescent="0.2">
      <c r="A25" s="19" t="s">
        <v>76</v>
      </c>
      <c r="B25" s="28" t="s">
        <v>559</v>
      </c>
      <c r="C25" s="29" t="s">
        <v>77</v>
      </c>
      <c r="D25" s="42">
        <v>16.989999999999998</v>
      </c>
      <c r="E25" s="295">
        <v>17.829999999999998</v>
      </c>
      <c r="F25" s="28" t="s">
        <v>687</v>
      </c>
    </row>
    <row r="26" spans="1:6" ht="12.75" x14ac:dyDescent="0.2">
      <c r="A26" s="31" t="s">
        <v>611</v>
      </c>
      <c r="B26" s="32" t="s">
        <v>559</v>
      </c>
      <c r="C26" s="33" t="s">
        <v>78</v>
      </c>
      <c r="D26" s="44">
        <v>7.42431558</v>
      </c>
      <c r="E26" s="294" t="s">
        <v>140</v>
      </c>
      <c r="F26" s="32" t="s">
        <v>687</v>
      </c>
    </row>
    <row r="27" spans="1:6" ht="12.75" x14ac:dyDescent="0.2">
      <c r="A27" s="35" t="s">
        <v>79</v>
      </c>
      <c r="B27" s="36"/>
      <c r="C27" s="37"/>
      <c r="D27" s="38"/>
      <c r="E27" s="38"/>
      <c r="F27" s="449"/>
    </row>
    <row r="28" spans="1:6" ht="12.75" x14ac:dyDescent="0.2">
      <c r="A28" s="19" t="s">
        <v>80</v>
      </c>
      <c r="B28" s="28" t="s">
        <v>81</v>
      </c>
      <c r="C28" s="29" t="s">
        <v>411</v>
      </c>
      <c r="D28" s="45">
        <v>2.7302</v>
      </c>
      <c r="E28" s="297">
        <v>2.7082999999999999</v>
      </c>
      <c r="F28" s="28" t="s">
        <v>680</v>
      </c>
    </row>
    <row r="29" spans="1:6" x14ac:dyDescent="0.2">
      <c r="A29" s="19" t="s">
        <v>82</v>
      </c>
      <c r="B29" s="28" t="s">
        <v>81</v>
      </c>
      <c r="C29" s="29" t="s">
        <v>411</v>
      </c>
      <c r="D29" s="46">
        <v>1.1000000000000001</v>
      </c>
      <c r="E29" s="297">
        <v>2.2999999999999998</v>
      </c>
      <c r="F29" s="614">
        <v>46204</v>
      </c>
    </row>
    <row r="30" spans="1:6" ht="12.75" x14ac:dyDescent="0.2">
      <c r="A30" s="47" t="s">
        <v>83</v>
      </c>
      <c r="B30" s="28" t="s">
        <v>81</v>
      </c>
      <c r="C30" s="29" t="s">
        <v>411</v>
      </c>
      <c r="D30" s="46">
        <v>-1.4</v>
      </c>
      <c r="E30" s="297">
        <v>0.1</v>
      </c>
      <c r="F30" s="614">
        <v>46204</v>
      </c>
    </row>
    <row r="31" spans="1:6" ht="12.75" x14ac:dyDescent="0.2">
      <c r="A31" s="47" t="s">
        <v>84</v>
      </c>
      <c r="B31" s="28" t="s">
        <v>81</v>
      </c>
      <c r="C31" s="29" t="s">
        <v>411</v>
      </c>
      <c r="D31" s="46">
        <v>-3.6</v>
      </c>
      <c r="E31" s="297">
        <v>-9.5</v>
      </c>
      <c r="F31" s="614">
        <v>46204</v>
      </c>
    </row>
    <row r="32" spans="1:6" ht="12.75" x14ac:dyDescent="0.2">
      <c r="A32" s="47" t="s">
        <v>85</v>
      </c>
      <c r="B32" s="28" t="s">
        <v>81</v>
      </c>
      <c r="C32" s="29" t="s">
        <v>411</v>
      </c>
      <c r="D32" s="46">
        <v>-1.2</v>
      </c>
      <c r="E32" s="297">
        <v>0.9</v>
      </c>
      <c r="F32" s="614">
        <v>46204</v>
      </c>
    </row>
    <row r="33" spans="1:7" ht="12.75" x14ac:dyDescent="0.2">
      <c r="A33" s="47" t="s">
        <v>86</v>
      </c>
      <c r="B33" s="28" t="s">
        <v>81</v>
      </c>
      <c r="C33" s="29" t="s">
        <v>411</v>
      </c>
      <c r="D33" s="46">
        <v>-0.3</v>
      </c>
      <c r="E33" s="297">
        <v>4.8</v>
      </c>
      <c r="F33" s="614">
        <v>46204</v>
      </c>
    </row>
    <row r="34" spans="1:7" ht="12.75" x14ac:dyDescent="0.2">
      <c r="A34" s="47" t="s">
        <v>87</v>
      </c>
      <c r="B34" s="28" t="s">
        <v>81</v>
      </c>
      <c r="C34" s="29" t="s">
        <v>411</v>
      </c>
      <c r="D34" s="46">
        <v>3.1</v>
      </c>
      <c r="E34" s="297">
        <v>0.6</v>
      </c>
      <c r="F34" s="614">
        <v>46204</v>
      </c>
    </row>
    <row r="35" spans="1:7" ht="12.75" x14ac:dyDescent="0.2">
      <c r="A35" s="47" t="s">
        <v>88</v>
      </c>
      <c r="B35" s="28" t="s">
        <v>81</v>
      </c>
      <c r="C35" s="29" t="s">
        <v>411</v>
      </c>
      <c r="D35" s="46">
        <v>3.8</v>
      </c>
      <c r="E35" s="297">
        <v>6.6</v>
      </c>
      <c r="F35" s="614">
        <v>46204</v>
      </c>
    </row>
    <row r="36" spans="1:7" x14ac:dyDescent="0.2">
      <c r="A36" s="19" t="s">
        <v>89</v>
      </c>
      <c r="B36" s="28" t="s">
        <v>90</v>
      </c>
      <c r="C36" s="29" t="s">
        <v>411</v>
      </c>
      <c r="D36" s="46">
        <v>0.3</v>
      </c>
      <c r="E36" s="297">
        <v>3.5</v>
      </c>
      <c r="F36" s="614">
        <v>46204</v>
      </c>
    </row>
    <row r="37" spans="1:7" ht="12.75" x14ac:dyDescent="0.2">
      <c r="A37" s="19" t="s">
        <v>612</v>
      </c>
      <c r="B37" s="28" t="s">
        <v>81</v>
      </c>
      <c r="C37" s="29" t="s">
        <v>411</v>
      </c>
      <c r="D37" s="46">
        <v>2.9</v>
      </c>
      <c r="E37" s="296">
        <v>4.5999999999999996</v>
      </c>
      <c r="F37" s="614">
        <v>46204</v>
      </c>
      <c r="G37" s="614"/>
    </row>
    <row r="38" spans="1:7" ht="12.75" x14ac:dyDescent="0.2">
      <c r="A38" s="31" t="s">
        <v>91</v>
      </c>
      <c r="B38" s="32" t="s">
        <v>92</v>
      </c>
      <c r="C38" s="33" t="s">
        <v>411</v>
      </c>
      <c r="D38" s="48">
        <v>7.8</v>
      </c>
      <c r="E38" s="667">
        <v>3.7</v>
      </c>
      <c r="F38" s="614">
        <v>46204</v>
      </c>
    </row>
    <row r="39" spans="1:7" ht="12.75" x14ac:dyDescent="0.2">
      <c r="A39" s="35" t="s">
        <v>62</v>
      </c>
      <c r="B39" s="36"/>
      <c r="C39" s="37"/>
      <c r="D39" s="38"/>
      <c r="E39" s="38"/>
      <c r="F39" s="449"/>
    </row>
    <row r="40" spans="1:7" ht="12.75" x14ac:dyDescent="0.2">
      <c r="A40" s="19" t="s">
        <v>63</v>
      </c>
      <c r="B40" s="28" t="s">
        <v>526</v>
      </c>
      <c r="C40" s="29" t="s">
        <v>47</v>
      </c>
      <c r="D40" s="42">
        <v>7.1999999999999995E-2</v>
      </c>
      <c r="E40" s="295">
        <v>6.8000000000000005E-2</v>
      </c>
      <c r="F40" s="28" t="s">
        <v>687</v>
      </c>
    </row>
    <row r="41" spans="1:7" ht="12.75" x14ac:dyDescent="0.2">
      <c r="A41" s="19" t="s">
        <v>50</v>
      </c>
      <c r="B41" s="28" t="s">
        <v>526</v>
      </c>
      <c r="C41" s="29" t="s">
        <v>54</v>
      </c>
      <c r="D41" s="39">
        <v>76.592007333390015</v>
      </c>
      <c r="E41" s="292">
        <v>76.143556059629987</v>
      </c>
      <c r="F41" s="28" t="s">
        <v>687</v>
      </c>
    </row>
    <row r="42" spans="1:7" ht="12.75" x14ac:dyDescent="0.2">
      <c r="A42" s="19" t="s">
        <v>64</v>
      </c>
      <c r="B42" s="28" t="s">
        <v>526</v>
      </c>
      <c r="C42" s="29" t="s">
        <v>60</v>
      </c>
      <c r="D42" s="729">
        <v>1.3451987890722497E-3</v>
      </c>
      <c r="E42" s="730">
        <v>1.2495564120676738E-3</v>
      </c>
      <c r="F42" s="614">
        <v>46204</v>
      </c>
    </row>
    <row r="43" spans="1:7" ht="12.75" x14ac:dyDescent="0.2">
      <c r="A43" s="31" t="s">
        <v>65</v>
      </c>
      <c r="B43" s="32" t="s">
        <v>526</v>
      </c>
      <c r="C43" s="33" t="s">
        <v>60</v>
      </c>
      <c r="D43" s="729">
        <v>0.32210647374732831</v>
      </c>
      <c r="E43" s="730">
        <v>0.27694931645790288</v>
      </c>
      <c r="F43" s="614">
        <v>46204</v>
      </c>
    </row>
    <row r="44" spans="1:7" x14ac:dyDescent="0.2">
      <c r="A44" s="35" t="s">
        <v>93</v>
      </c>
      <c r="B44" s="36"/>
      <c r="C44" s="37"/>
      <c r="D44" s="38"/>
      <c r="E44" s="38"/>
      <c r="F44" s="449"/>
    </row>
    <row r="45" spans="1:7" ht="12.75" x14ac:dyDescent="0.2">
      <c r="A45" s="49" t="s">
        <v>94</v>
      </c>
      <c r="B45" s="28" t="s">
        <v>81</v>
      </c>
      <c r="C45" s="29" t="s">
        <v>411</v>
      </c>
      <c r="D45" s="46">
        <v>2.0142743463461743</v>
      </c>
      <c r="E45" s="297">
        <v>1.1867665882152882</v>
      </c>
      <c r="F45" s="614">
        <v>46204</v>
      </c>
    </row>
    <row r="46" spans="1:7" ht="12.75" x14ac:dyDescent="0.2">
      <c r="A46" s="50" t="s">
        <v>95</v>
      </c>
      <c r="B46" s="28" t="s">
        <v>81</v>
      </c>
      <c r="C46" s="29" t="s">
        <v>411</v>
      </c>
      <c r="D46" s="46">
        <v>3.1282310920908127</v>
      </c>
      <c r="E46" s="297">
        <v>1.2283768606518557</v>
      </c>
      <c r="F46" s="614">
        <v>46204</v>
      </c>
    </row>
    <row r="47" spans="1:7" ht="12.75" x14ac:dyDescent="0.2">
      <c r="A47" s="50" t="s">
        <v>96</v>
      </c>
      <c r="B47" s="28" t="s">
        <v>81</v>
      </c>
      <c r="C47" s="29" t="s">
        <v>411</v>
      </c>
      <c r="D47" s="46">
        <v>-0.59190556800114236</v>
      </c>
      <c r="E47" s="297">
        <v>0.10114156580904868</v>
      </c>
      <c r="F47" s="614">
        <v>46204</v>
      </c>
    </row>
    <row r="48" spans="1:7" ht="12.75" x14ac:dyDescent="0.2">
      <c r="A48" s="49" t="s">
        <v>97</v>
      </c>
      <c r="B48" s="28" t="s">
        <v>81</v>
      </c>
      <c r="C48" s="29" t="s">
        <v>411</v>
      </c>
      <c r="D48" s="46">
        <v>5.2386663386865218</v>
      </c>
      <c r="E48" s="297">
        <v>2.1865777092867882</v>
      </c>
      <c r="F48" s="614">
        <v>46204</v>
      </c>
    </row>
    <row r="49" spans="1:7" ht="12.75" x14ac:dyDescent="0.2">
      <c r="A49" s="299" t="s">
        <v>98</v>
      </c>
      <c r="B49" s="28" t="s">
        <v>81</v>
      </c>
      <c r="C49" s="29" t="s">
        <v>411</v>
      </c>
      <c r="D49" s="46">
        <v>-8.3161177288207906</v>
      </c>
      <c r="E49" s="297">
        <v>-3.1967329932085065</v>
      </c>
      <c r="F49" s="614">
        <v>46204</v>
      </c>
    </row>
    <row r="50" spans="1:7" ht="12.75" x14ac:dyDescent="0.2">
      <c r="A50" s="50" t="s">
        <v>99</v>
      </c>
      <c r="B50" s="28" t="s">
        <v>81</v>
      </c>
      <c r="C50" s="29" t="s">
        <v>411</v>
      </c>
      <c r="D50" s="46">
        <v>-6.9674149413509756</v>
      </c>
      <c r="E50" s="297">
        <v>-2.5471977747664134</v>
      </c>
      <c r="F50" s="614">
        <v>46204</v>
      </c>
    </row>
    <row r="51" spans="1:7" ht="12.75" x14ac:dyDescent="0.2">
      <c r="A51" s="50" t="s">
        <v>100</v>
      </c>
      <c r="B51" s="28" t="s">
        <v>81</v>
      </c>
      <c r="C51" s="29" t="s">
        <v>411</v>
      </c>
      <c r="D51" s="46">
        <v>-23.463049268872975</v>
      </c>
      <c r="E51" s="297">
        <v>-4.0709874135531807</v>
      </c>
      <c r="F51" s="614">
        <v>46204</v>
      </c>
    </row>
    <row r="52" spans="1:7" ht="12.75" x14ac:dyDescent="0.2">
      <c r="A52" s="50" t="s">
        <v>101</v>
      </c>
      <c r="B52" s="28" t="s">
        <v>81</v>
      </c>
      <c r="C52" s="29" t="s">
        <v>411</v>
      </c>
      <c r="D52" s="45">
        <v>-9.5127168984344692</v>
      </c>
      <c r="E52" s="296">
        <v>-8.3844863879270388</v>
      </c>
      <c r="F52" s="614">
        <v>46204</v>
      </c>
    </row>
    <row r="53" spans="1:7" ht="12.75" x14ac:dyDescent="0.2">
      <c r="A53" s="49" t="s">
        <v>102</v>
      </c>
      <c r="B53" s="28" t="s">
        <v>81</v>
      </c>
      <c r="C53" s="29" t="s">
        <v>411</v>
      </c>
      <c r="D53" s="45">
        <v>2.5878086344197504</v>
      </c>
      <c r="E53" s="296">
        <v>3.622436857687362</v>
      </c>
      <c r="F53" s="614">
        <v>46204</v>
      </c>
    </row>
    <row r="54" spans="1:7" ht="12.75" x14ac:dyDescent="0.2">
      <c r="A54" s="51" t="s">
        <v>103</v>
      </c>
      <c r="B54" s="32" t="s">
        <v>81</v>
      </c>
      <c r="C54" s="33" t="s">
        <v>411</v>
      </c>
      <c r="D54" s="48">
        <v>1.6653541525231872</v>
      </c>
      <c r="E54" s="298">
        <v>-2.2179399515136344</v>
      </c>
      <c r="F54" s="615">
        <v>46204</v>
      </c>
    </row>
    <row r="55" spans="1:7" ht="12.75" x14ac:dyDescent="0.2">
      <c r="F55" s="55" t="s">
        <v>566</v>
      </c>
    </row>
    <row r="56" spans="1:7" ht="12.75" x14ac:dyDescent="0.2">
      <c r="A56" s="285" t="s">
        <v>540</v>
      </c>
      <c r="B56" s="287"/>
      <c r="C56" s="287"/>
      <c r="D56" s="288"/>
    </row>
    <row r="57" spans="1:7" ht="12.75" x14ac:dyDescent="0.2">
      <c r="A57" s="285" t="s">
        <v>539</v>
      </c>
    </row>
    <row r="58" spans="1:7" ht="12.75" x14ac:dyDescent="0.2">
      <c r="A58" s="285"/>
    </row>
    <row r="59" spans="1:7" ht="12.75" x14ac:dyDescent="0.2">
      <c r="A59" s="675"/>
      <c r="B59" s="52"/>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567</v>
      </c>
      <c r="B1" s="53"/>
      <c r="C1" s="53"/>
      <c r="D1" s="53"/>
      <c r="E1" s="53"/>
      <c r="F1" s="6"/>
    </row>
    <row r="2" spans="1:6" x14ac:dyDescent="0.2">
      <c r="A2" s="54"/>
      <c r="B2" s="54"/>
      <c r="C2" s="54"/>
      <c r="D2" s="54"/>
      <c r="E2" s="54"/>
      <c r="F2" s="55" t="s">
        <v>105</v>
      </c>
    </row>
    <row r="3" spans="1:6" ht="14.85" customHeight="1" x14ac:dyDescent="0.2">
      <c r="A3" s="56"/>
      <c r="B3" s="777" t="s">
        <v>681</v>
      </c>
      <c r="C3" s="779" t="s">
        <v>412</v>
      </c>
      <c r="D3" s="777" t="s">
        <v>663</v>
      </c>
      <c r="E3" s="779" t="s">
        <v>412</v>
      </c>
      <c r="F3" s="781" t="s">
        <v>683</v>
      </c>
    </row>
    <row r="4" spans="1:6" ht="14.85" customHeight="1" x14ac:dyDescent="0.2">
      <c r="A4" s="491"/>
      <c r="B4" s="778"/>
      <c r="C4" s="780"/>
      <c r="D4" s="778"/>
      <c r="E4" s="780"/>
      <c r="F4" s="782"/>
    </row>
    <row r="5" spans="1:6" x14ac:dyDescent="0.2">
      <c r="A5" s="3" t="s">
        <v>107</v>
      </c>
      <c r="B5" s="58">
        <v>1769.0506140711345</v>
      </c>
      <c r="C5" s="59">
        <v>1.4734654956640689</v>
      </c>
      <c r="D5" s="58">
        <v>2470.0247124295402</v>
      </c>
      <c r="E5" s="59">
        <v>2.0980976776142928</v>
      </c>
      <c r="F5" s="59">
        <v>-28.379234217009948</v>
      </c>
    </row>
    <row r="6" spans="1:6" x14ac:dyDescent="0.2">
      <c r="A6" s="3" t="s">
        <v>108</v>
      </c>
      <c r="B6" s="58">
        <v>56207.101344702409</v>
      </c>
      <c r="C6" s="59">
        <v>46.815633076839866</v>
      </c>
      <c r="D6" s="58">
        <v>54784.398490573767</v>
      </c>
      <c r="E6" s="59">
        <v>46.535169735006306</v>
      </c>
      <c r="F6" s="59">
        <v>2.5969124300478224</v>
      </c>
    </row>
    <row r="7" spans="1:6" x14ac:dyDescent="0.2">
      <c r="A7" s="3" t="s">
        <v>109</v>
      </c>
      <c r="B7" s="58">
        <v>25560.377617768576</v>
      </c>
      <c r="C7" s="59">
        <v>21.289574292763408</v>
      </c>
      <c r="D7" s="58">
        <v>24065.224505588987</v>
      </c>
      <c r="E7" s="59">
        <v>20.441573475910367</v>
      </c>
      <c r="F7" s="59">
        <v>6.2129198579982061</v>
      </c>
    </row>
    <row r="8" spans="1:6" x14ac:dyDescent="0.2">
      <c r="A8" s="3" t="s">
        <v>110</v>
      </c>
      <c r="B8" s="58">
        <v>14096.984497306317</v>
      </c>
      <c r="C8" s="59">
        <v>11.741563573407694</v>
      </c>
      <c r="D8" s="58">
        <v>14211</v>
      </c>
      <c r="E8" s="59">
        <v>12.071161048121397</v>
      </c>
      <c r="F8" s="59">
        <v>-0.80230457176611569</v>
      </c>
    </row>
    <row r="9" spans="1:6" x14ac:dyDescent="0.2">
      <c r="A9" s="3" t="s">
        <v>111</v>
      </c>
      <c r="B9" s="58">
        <v>22963.266065730502</v>
      </c>
      <c r="C9" s="59">
        <v>19.12640596401101</v>
      </c>
      <c r="D9" s="58">
        <v>22479.807072123625</v>
      </c>
      <c r="E9" s="59">
        <v>19.094882238991104</v>
      </c>
      <c r="F9" s="59">
        <v>2.1506367561596935</v>
      </c>
    </row>
    <row r="10" spans="1:6" x14ac:dyDescent="0.2">
      <c r="A10" s="3" t="s">
        <v>112</v>
      </c>
      <c r="B10" s="95">
        <v>563.88412738129341</v>
      </c>
      <c r="C10" s="187">
        <v>0.46966649718229536</v>
      </c>
      <c r="D10" s="95">
        <v>595.77779980280877</v>
      </c>
      <c r="E10" s="187">
        <v>0.50606781861340744</v>
      </c>
      <c r="F10" s="187">
        <v>-5.3532831253651221</v>
      </c>
    </row>
    <row r="11" spans="1:6" x14ac:dyDescent="0.2">
      <c r="A11" s="3" t="s">
        <v>113</v>
      </c>
      <c r="B11" s="95">
        <v>-1100.125402841808</v>
      </c>
      <c r="C11" s="187">
        <v>-0.91630889986834307</v>
      </c>
      <c r="D11" s="95">
        <v>-879.36319862424762</v>
      </c>
      <c r="E11" s="187">
        <v>-0.74695199425687542</v>
      </c>
      <c r="F11" s="187">
        <v>25.104780887230664</v>
      </c>
    </row>
    <row r="12" spans="1:6" x14ac:dyDescent="0.2">
      <c r="A12" s="60" t="s">
        <v>114</v>
      </c>
      <c r="B12" s="463">
        <v>120060.53886411843</v>
      </c>
      <c r="C12" s="464">
        <v>100</v>
      </c>
      <c r="D12" s="463">
        <v>117726.86938189447</v>
      </c>
      <c r="E12" s="464">
        <v>100</v>
      </c>
      <c r="F12" s="464">
        <v>1.9822743053276608</v>
      </c>
    </row>
    <row r="13" spans="1:6" x14ac:dyDescent="0.2">
      <c r="A13" s="629" t="s">
        <v>682</v>
      </c>
      <c r="B13" s="3"/>
      <c r="C13" s="3"/>
      <c r="D13" s="3"/>
      <c r="E13" s="3"/>
      <c r="F13" s="55" t="s">
        <v>560</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4"/>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7" t="s">
        <v>681</v>
      </c>
      <c r="C3" s="779" t="s">
        <v>412</v>
      </c>
      <c r="D3" s="777" t="s">
        <v>663</v>
      </c>
      <c r="E3" s="779" t="s">
        <v>412</v>
      </c>
      <c r="F3" s="781" t="s">
        <v>683</v>
      </c>
    </row>
    <row r="4" spans="1:6" x14ac:dyDescent="0.2">
      <c r="A4" s="66"/>
      <c r="B4" s="778"/>
      <c r="C4" s="780"/>
      <c r="D4" s="778"/>
      <c r="E4" s="780"/>
      <c r="F4" s="782"/>
    </row>
    <row r="5" spans="1:6" x14ac:dyDescent="0.2">
      <c r="A5" s="3" t="s">
        <v>107</v>
      </c>
      <c r="B5" s="58">
        <v>345.77211895095422</v>
      </c>
      <c r="C5" s="59">
        <v>0.37967076436661018</v>
      </c>
      <c r="D5" s="58">
        <v>429.63816740708887</v>
      </c>
      <c r="E5" s="59">
        <v>0.48359139786831751</v>
      </c>
      <c r="F5" s="59">
        <v>-19.520157848702084</v>
      </c>
    </row>
    <row r="6" spans="1:6" x14ac:dyDescent="0.2">
      <c r="A6" s="3" t="s">
        <v>117</v>
      </c>
      <c r="B6" s="58">
        <v>49394.893319199771</v>
      </c>
      <c r="C6" s="59">
        <v>54.237446787801481</v>
      </c>
      <c r="D6" s="58">
        <v>47909.538410111782</v>
      </c>
      <c r="E6" s="59">
        <v>53.925936773254953</v>
      </c>
      <c r="F6" s="59">
        <v>3.1003323312638944</v>
      </c>
    </row>
    <row r="7" spans="1:6" x14ac:dyDescent="0.2">
      <c r="A7" s="3" t="s">
        <v>50</v>
      </c>
      <c r="B7" s="58">
        <v>13748.958611017331</v>
      </c>
      <c r="C7" s="59">
        <v>15.096872590326679</v>
      </c>
      <c r="D7" s="58">
        <v>13959.964101461735</v>
      </c>
      <c r="E7" s="59">
        <v>15.713032654337738</v>
      </c>
      <c r="F7" s="59">
        <v>-1.5115045347595839</v>
      </c>
    </row>
    <row r="8" spans="1:6" x14ac:dyDescent="0.2">
      <c r="A8" s="3" t="s">
        <v>118</v>
      </c>
      <c r="B8" s="58">
        <v>20512.565658974228</v>
      </c>
      <c r="C8" s="59">
        <v>22.523566985363878</v>
      </c>
      <c r="D8" s="58">
        <v>19773.367153912295</v>
      </c>
      <c r="E8" s="59">
        <v>22.256472976395411</v>
      </c>
      <c r="F8" s="59">
        <v>3.7383542181164522</v>
      </c>
    </row>
    <row r="9" spans="1:6" x14ac:dyDescent="0.2">
      <c r="A9" s="3" t="s">
        <v>684</v>
      </c>
      <c r="B9" s="58">
        <v>48.318524887742427</v>
      </c>
      <c r="C9" s="59">
        <v>5.3055553851056432E-2</v>
      </c>
      <c r="D9" s="58">
        <v>48.318524887742427</v>
      </c>
      <c r="E9" s="59">
        <v>5.4386283077263002E-2</v>
      </c>
      <c r="F9" s="59">
        <v>0</v>
      </c>
    </row>
    <row r="10" spans="1:6" x14ac:dyDescent="0.2">
      <c r="A10" s="3" t="s">
        <v>685</v>
      </c>
      <c r="B10" s="58">
        <v>6712.2001417121801</v>
      </c>
      <c r="C10" s="59">
        <v>7.3702476825409162</v>
      </c>
      <c r="D10" s="58">
        <v>6413.3021852151523</v>
      </c>
      <c r="E10" s="59">
        <v>7.2186737677835051</v>
      </c>
      <c r="F10" s="59">
        <v>4.6605936827066934</v>
      </c>
    </row>
    <row r="11" spans="1:6" x14ac:dyDescent="0.2">
      <c r="A11" s="3" t="s">
        <v>112</v>
      </c>
      <c r="B11" s="58">
        <v>308.85978452660737</v>
      </c>
      <c r="C11" s="59">
        <v>0.33913963574939626</v>
      </c>
      <c r="D11" s="58">
        <v>309.0910223116461</v>
      </c>
      <c r="E11" s="59">
        <v>0.34790614728278441</v>
      </c>
      <c r="F11" s="59">
        <v>-7.4812197167467384E-2</v>
      </c>
    </row>
    <row r="12" spans="1:6" x14ac:dyDescent="0.2">
      <c r="A12" s="60" t="s">
        <v>114</v>
      </c>
      <c r="B12" s="61">
        <v>91071.568159268805</v>
      </c>
      <c r="C12" s="62">
        <v>100</v>
      </c>
      <c r="D12" s="61">
        <v>88843.21956530746</v>
      </c>
      <c r="E12" s="62">
        <v>100</v>
      </c>
      <c r="F12" s="62">
        <v>2.5081808210735952</v>
      </c>
    </row>
    <row r="13" spans="1:6" x14ac:dyDescent="0.2">
      <c r="A13" s="692" t="s">
        <v>682</v>
      </c>
      <c r="B13" s="3"/>
      <c r="C13" s="3"/>
      <c r="D13" s="3"/>
      <c r="E13" s="3"/>
      <c r="F13" s="55" t="s">
        <v>560</v>
      </c>
    </row>
    <row r="14" spans="1:6" x14ac:dyDescent="0.2">
      <c r="A14" s="428" t="s">
        <v>686</v>
      </c>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149</v>
      </c>
      <c r="I2"/>
    </row>
    <row r="3" spans="1:9" ht="14.25" x14ac:dyDescent="0.2">
      <c r="A3" s="56"/>
      <c r="B3" s="783">
        <f>INDICE!A3</f>
        <v>46234</v>
      </c>
      <c r="C3" s="784"/>
      <c r="D3" s="784" t="s">
        <v>115</v>
      </c>
      <c r="E3" s="784"/>
      <c r="F3" s="784" t="s">
        <v>116</v>
      </c>
      <c r="G3" s="784"/>
      <c r="H3" s="784"/>
      <c r="I3"/>
    </row>
    <row r="4" spans="1:9" ht="14.25" x14ac:dyDescent="0.2">
      <c r="A4" s="66"/>
      <c r="B4" s="63" t="s">
        <v>47</v>
      </c>
      <c r="C4" s="63" t="s">
        <v>413</v>
      </c>
      <c r="D4" s="63" t="s">
        <v>47</v>
      </c>
      <c r="E4" s="82" t="s">
        <v>413</v>
      </c>
      <c r="F4" s="63" t="s">
        <v>47</v>
      </c>
      <c r="G4" s="64" t="s">
        <v>413</v>
      </c>
      <c r="H4" s="64" t="s">
        <v>119</v>
      </c>
      <c r="I4"/>
    </row>
    <row r="5" spans="1:9" ht="14.25" x14ac:dyDescent="0.2">
      <c r="A5" s="3" t="s">
        <v>503</v>
      </c>
      <c r="B5" s="300">
        <v>134.20461</v>
      </c>
      <c r="C5" s="72">
        <v>15.791872725117321</v>
      </c>
      <c r="D5" s="71">
        <v>1068.8711500000002</v>
      </c>
      <c r="E5" s="329">
        <v>-0.87239101940272579</v>
      </c>
      <c r="F5" s="71">
        <v>1938.6283500000002</v>
      </c>
      <c r="G5" s="72">
        <v>3.2922943657973178</v>
      </c>
      <c r="H5" s="303">
        <v>3.2182826481618818</v>
      </c>
      <c r="I5"/>
    </row>
    <row r="6" spans="1:9" ht="14.25" x14ac:dyDescent="0.2">
      <c r="A6" s="3" t="s">
        <v>48</v>
      </c>
      <c r="B6" s="301">
        <v>727.74146999999994</v>
      </c>
      <c r="C6" s="59">
        <v>5.9398656874927473</v>
      </c>
      <c r="D6" s="58">
        <v>4280.9080199999999</v>
      </c>
      <c r="E6" s="59">
        <v>7.0580963154489629</v>
      </c>
      <c r="F6" s="58">
        <v>7311.8226099999993</v>
      </c>
      <c r="G6" s="59">
        <v>7.3408562073189287</v>
      </c>
      <c r="H6" s="304">
        <v>12.138227439106995</v>
      </c>
      <c r="I6"/>
    </row>
    <row r="7" spans="1:9" ht="14.25" x14ac:dyDescent="0.2">
      <c r="A7" s="3" t="s">
        <v>49</v>
      </c>
      <c r="B7" s="301">
        <v>781.95524999999964</v>
      </c>
      <c r="C7" s="59">
        <v>2.6159092684869494</v>
      </c>
      <c r="D7" s="58">
        <v>4558.3733300000004</v>
      </c>
      <c r="E7" s="59">
        <v>4.3497448944681896</v>
      </c>
      <c r="F7" s="58">
        <v>7934.3175399999991</v>
      </c>
      <c r="G7" s="59">
        <v>4.457867859394895</v>
      </c>
      <c r="H7" s="304">
        <v>13.17162026645719</v>
      </c>
      <c r="I7"/>
    </row>
    <row r="8" spans="1:9" ht="14.25" x14ac:dyDescent="0.2">
      <c r="A8" s="3" t="s">
        <v>120</v>
      </c>
      <c r="B8" s="301">
        <v>2612.2815099999993</v>
      </c>
      <c r="C8" s="59">
        <v>-3.2309428731274981</v>
      </c>
      <c r="D8" s="58">
        <v>17566.664459999996</v>
      </c>
      <c r="E8" s="59">
        <v>-2.0695141159080657</v>
      </c>
      <c r="F8" s="58">
        <v>30309.439959999996</v>
      </c>
      <c r="G8" s="240">
        <v>-0.40673252058385329</v>
      </c>
      <c r="H8" s="304">
        <v>50.316165395379855</v>
      </c>
      <c r="I8"/>
    </row>
    <row r="9" spans="1:9" ht="14.25" x14ac:dyDescent="0.2">
      <c r="A9" s="3" t="s">
        <v>121</v>
      </c>
      <c r="B9" s="301">
        <v>736.21934000000022</v>
      </c>
      <c r="C9" s="59">
        <v>29.299184165006899</v>
      </c>
      <c r="D9" s="58">
        <v>4480.6054799999993</v>
      </c>
      <c r="E9" s="59">
        <v>-5.1432203940609003E-2</v>
      </c>
      <c r="F9" s="58">
        <v>7708.0057900000002</v>
      </c>
      <c r="G9" s="73">
        <v>-4.2972836474322875</v>
      </c>
      <c r="H9" s="304">
        <v>12.79592413155844</v>
      </c>
      <c r="I9"/>
    </row>
    <row r="10" spans="1:9" ht="14.25" x14ac:dyDescent="0.2">
      <c r="A10" s="3" t="s">
        <v>577</v>
      </c>
      <c r="B10" s="301">
        <v>449.529</v>
      </c>
      <c r="C10" s="59">
        <v>0.27235739714660456</v>
      </c>
      <c r="D10" s="58">
        <v>3107.2353959370889</v>
      </c>
      <c r="E10" s="59">
        <v>12.658588249989897</v>
      </c>
      <c r="F10" s="58">
        <v>5035.7623959370885</v>
      </c>
      <c r="G10" s="59">
        <v>2.4406142075946105</v>
      </c>
      <c r="H10" s="304">
        <v>8.35978011933563</v>
      </c>
      <c r="I10"/>
    </row>
    <row r="11" spans="1:9" ht="14.25" x14ac:dyDescent="0.2">
      <c r="A11" s="60" t="s">
        <v>578</v>
      </c>
      <c r="B11" s="61">
        <v>5441.9311799999987</v>
      </c>
      <c r="C11" s="62">
        <v>3.0266387016295813</v>
      </c>
      <c r="D11" s="61">
        <v>35062.657835937083</v>
      </c>
      <c r="E11" s="62">
        <v>1.2662807155112614</v>
      </c>
      <c r="F11" s="61">
        <v>60237.976645937088</v>
      </c>
      <c r="G11" s="62">
        <v>0.92234828527950929</v>
      </c>
      <c r="H11" s="62">
        <v>100</v>
      </c>
      <c r="I11"/>
    </row>
    <row r="12" spans="1:9" ht="14.25" x14ac:dyDescent="0.2">
      <c r="A12" s="3"/>
      <c r="B12" s="3"/>
      <c r="C12" s="3"/>
      <c r="D12" s="3"/>
      <c r="E12" s="3"/>
      <c r="F12" s="3"/>
      <c r="G12" s="3"/>
      <c r="H12" s="79" t="s">
        <v>217</v>
      </c>
      <c r="I12"/>
    </row>
    <row r="13" spans="1:9" ht="14.25" x14ac:dyDescent="0.2">
      <c r="A13" s="80" t="s">
        <v>471</v>
      </c>
      <c r="B13" s="3"/>
      <c r="C13" s="3"/>
      <c r="D13" s="3"/>
      <c r="E13" s="3"/>
      <c r="F13" s="3"/>
      <c r="G13" s="3"/>
      <c r="H13" s="3"/>
      <c r="I13"/>
    </row>
    <row r="14" spans="1:9" ht="14.25" x14ac:dyDescent="0.2">
      <c r="A14" s="80" t="s">
        <v>414</v>
      </c>
      <c r="B14" s="58"/>
      <c r="C14" s="3"/>
      <c r="D14" s="3"/>
      <c r="E14" s="3"/>
      <c r="F14" s="3"/>
      <c r="G14" s="3"/>
      <c r="H14" s="3"/>
      <c r="I14"/>
    </row>
    <row r="15" spans="1:9" ht="14.25" x14ac:dyDescent="0.2">
      <c r="A15" s="80" t="s">
        <v>415</v>
      </c>
      <c r="B15" s="3"/>
      <c r="C15" s="3"/>
      <c r="D15" s="3"/>
      <c r="E15" s="3"/>
      <c r="F15" s="3"/>
      <c r="G15" s="3"/>
      <c r="H15" s="3"/>
      <c r="I15"/>
    </row>
    <row r="16" spans="1:9" ht="14.25" x14ac:dyDescent="0.2">
      <c r="A16" s="133" t="s">
        <v>524</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E5">
    <cfRule type="cellIs" dxfId="250" priority="1" operator="equal">
      <formula>0</formula>
    </cfRule>
    <cfRule type="cellIs" dxfId="249" priority="2" operator="between">
      <formula>0</formula>
      <formula>0.5</formula>
    </cfRule>
  </conditionalFormatting>
  <conditionalFormatting sqref="G8">
    <cfRule type="cellIs" dxfId="248"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416</v>
      </c>
      <c r="B1" s="553"/>
      <c r="C1" s="553"/>
      <c r="D1" s="553"/>
    </row>
    <row r="2" spans="1:18" x14ac:dyDescent="0.2">
      <c r="A2" s="554"/>
      <c r="B2" s="439"/>
      <c r="C2" s="439"/>
      <c r="D2" s="555"/>
    </row>
    <row r="3" spans="1:18" x14ac:dyDescent="0.2">
      <c r="A3" s="653"/>
      <c r="B3" s="653">
        <v>2024</v>
      </c>
      <c r="C3" s="653">
        <v>2025</v>
      </c>
      <c r="D3" s="653">
        <v>2026</v>
      </c>
    </row>
    <row r="4" spans="1:18" x14ac:dyDescent="0.2">
      <c r="A4" s="18" t="s">
        <v>124</v>
      </c>
      <c r="B4" s="557">
        <v>-7.4907246845899209E-2</v>
      </c>
      <c r="C4" s="557">
        <v>3.3289078922703008</v>
      </c>
      <c r="D4" s="557">
        <v>0.5996777437651003</v>
      </c>
      <c r="Q4" s="558"/>
      <c r="R4" s="558"/>
    </row>
    <row r="5" spans="1:18" x14ac:dyDescent="0.2">
      <c r="A5" s="18" t="s">
        <v>125</v>
      </c>
      <c r="B5" s="557">
        <v>-0.13383804360284843</v>
      </c>
      <c r="C5" s="557">
        <v>3.4614552227368782</v>
      </c>
      <c r="D5" s="557">
        <v>0.29544621834900114</v>
      </c>
    </row>
    <row r="6" spans="1:18" x14ac:dyDescent="0.2">
      <c r="A6" s="18" t="s">
        <v>126</v>
      </c>
      <c r="B6" s="557">
        <v>-1.054189280611697</v>
      </c>
      <c r="C6" s="557">
        <v>4.0433108320581495</v>
      </c>
      <c r="D6" s="557">
        <v>0.48354509220688446</v>
      </c>
    </row>
    <row r="7" spans="1:18" x14ac:dyDescent="0.2">
      <c r="A7" s="18" t="s">
        <v>127</v>
      </c>
      <c r="B7" s="557">
        <v>0.23780748353468512</v>
      </c>
      <c r="C7" s="557">
        <v>3.0967587533339764</v>
      </c>
      <c r="D7" s="557">
        <v>0.36345751846729096</v>
      </c>
    </row>
    <row r="8" spans="1:18" x14ac:dyDescent="0.2">
      <c r="A8" s="18" t="s">
        <v>128</v>
      </c>
      <c r="B8" s="557">
        <v>1.0409317414524721</v>
      </c>
      <c r="C8" s="557">
        <v>2.5276665845081268</v>
      </c>
      <c r="D8" s="559">
        <v>0.45957018522643384</v>
      </c>
    </row>
    <row r="9" spans="1:18" x14ac:dyDescent="0.2">
      <c r="A9" s="18" t="s">
        <v>129</v>
      </c>
      <c r="B9" s="557">
        <v>1.127845993941379</v>
      </c>
      <c r="C9" s="557">
        <v>2.7740618525179479</v>
      </c>
      <c r="D9" s="559">
        <v>0.83352194537878554</v>
      </c>
    </row>
    <row r="10" spans="1:18" x14ac:dyDescent="0.2">
      <c r="A10" s="18" t="s">
        <v>130</v>
      </c>
      <c r="B10" s="557">
        <v>1.7420006853981269</v>
      </c>
      <c r="C10" s="557">
        <v>2.4552879688514624</v>
      </c>
      <c r="D10" s="557">
        <v>0.92234828527947166</v>
      </c>
    </row>
    <row r="11" spans="1:18" x14ac:dyDescent="0.2">
      <c r="A11" s="18" t="s">
        <v>131</v>
      </c>
      <c r="B11" s="557">
        <v>2.6719996239043144</v>
      </c>
      <c r="C11" s="557">
        <v>1.7499820030875102</v>
      </c>
      <c r="D11" s="677" t="s">
        <v>501</v>
      </c>
    </row>
    <row r="12" spans="1:18" x14ac:dyDescent="0.2">
      <c r="A12" s="18" t="s">
        <v>132</v>
      </c>
      <c r="B12" s="557">
        <v>3.4099297778094075</v>
      </c>
      <c r="C12" s="557">
        <v>1.3635587948324115</v>
      </c>
      <c r="D12" s="559" t="s">
        <v>501</v>
      </c>
    </row>
    <row r="13" spans="1:18" x14ac:dyDescent="0.2">
      <c r="A13" s="18" t="s">
        <v>133</v>
      </c>
      <c r="B13" s="557">
        <v>3.8819312218378026</v>
      </c>
      <c r="C13" s="557">
        <v>0.87949806258704977</v>
      </c>
      <c r="D13" s="559" t="s">
        <v>501</v>
      </c>
    </row>
    <row r="14" spans="1:18" x14ac:dyDescent="0.2">
      <c r="A14" s="18" t="s">
        <v>134</v>
      </c>
      <c r="B14" s="557">
        <v>3.4600566270083477</v>
      </c>
      <c r="C14" s="557">
        <v>0.77292975066023195</v>
      </c>
      <c r="D14" s="557" t="s">
        <v>501</v>
      </c>
    </row>
    <row r="15" spans="1:18" x14ac:dyDescent="0.2">
      <c r="A15" s="439" t="s">
        <v>135</v>
      </c>
      <c r="B15" s="445">
        <v>4.163895138806164</v>
      </c>
      <c r="C15" s="445">
        <v>0.75324794906134385</v>
      </c>
      <c r="D15" s="445" t="s">
        <v>501</v>
      </c>
    </row>
    <row r="16" spans="1:18" x14ac:dyDescent="0.2">
      <c r="A16" s="561"/>
      <c r="D16" s="79" t="s">
        <v>217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149</v>
      </c>
    </row>
    <row r="3" spans="1:8" s="69" customFormat="1" x14ac:dyDescent="0.2">
      <c r="A3" s="281"/>
      <c r="B3" s="783">
        <f>INDICE!A3</f>
        <v>46234</v>
      </c>
      <c r="C3" s="784"/>
      <c r="D3" s="784" t="s">
        <v>115</v>
      </c>
      <c r="E3" s="784"/>
      <c r="F3" s="784" t="s">
        <v>116</v>
      </c>
      <c r="G3" s="784"/>
      <c r="H3" s="784"/>
    </row>
    <row r="4" spans="1:8" s="69" customFormat="1" x14ac:dyDescent="0.2">
      <c r="A4" s="282"/>
      <c r="B4" s="82" t="s">
        <v>47</v>
      </c>
      <c r="C4" s="82" t="s">
        <v>413</v>
      </c>
      <c r="D4" s="82" t="s">
        <v>47</v>
      </c>
      <c r="E4" s="82" t="s">
        <v>413</v>
      </c>
      <c r="F4" s="82" t="s">
        <v>47</v>
      </c>
      <c r="G4" s="83" t="s">
        <v>413</v>
      </c>
      <c r="H4" s="83" t="s">
        <v>119</v>
      </c>
    </row>
    <row r="5" spans="1:8" x14ac:dyDescent="0.2">
      <c r="A5" s="313" t="s">
        <v>136</v>
      </c>
      <c r="B5" s="322">
        <v>39.994670000000021</v>
      </c>
      <c r="C5" s="315">
        <v>-4.0446721981088904</v>
      </c>
      <c r="D5" s="314">
        <v>427.70414</v>
      </c>
      <c r="E5" s="315">
        <v>-1.6028594111720842</v>
      </c>
      <c r="F5" s="314">
        <v>713.67727000000014</v>
      </c>
      <c r="G5" s="315">
        <v>-0.36770749919866313</v>
      </c>
      <c r="H5" s="320">
        <v>36.813516628909305</v>
      </c>
    </row>
    <row r="6" spans="1:8" x14ac:dyDescent="0.2">
      <c r="A6" s="313" t="s">
        <v>137</v>
      </c>
      <c r="B6" s="322">
        <v>26.958139999999997</v>
      </c>
      <c r="C6" s="315">
        <v>6.9861710039535883</v>
      </c>
      <c r="D6" s="314">
        <v>299.86799999999999</v>
      </c>
      <c r="E6" s="315">
        <v>-0.63807501330293837</v>
      </c>
      <c r="F6" s="314">
        <v>493.08497999999992</v>
      </c>
      <c r="G6" s="315">
        <v>0.73722239343688778</v>
      </c>
      <c r="H6" s="320">
        <v>25.434734821658822</v>
      </c>
    </row>
    <row r="7" spans="1:8" x14ac:dyDescent="0.2">
      <c r="A7" s="313" t="s">
        <v>138</v>
      </c>
      <c r="B7" s="322">
        <v>12.98879</v>
      </c>
      <c r="C7" s="315">
        <v>7.064967865153168</v>
      </c>
      <c r="D7" s="314">
        <v>81.086159999999992</v>
      </c>
      <c r="E7" s="315">
        <v>8.3802092028230781</v>
      </c>
      <c r="F7" s="314">
        <v>135.62526</v>
      </c>
      <c r="G7" s="315">
        <v>6.8971694944871365</v>
      </c>
      <c r="H7" s="320">
        <v>6.9959391649255505</v>
      </c>
    </row>
    <row r="8" spans="1:8" x14ac:dyDescent="0.2">
      <c r="A8" s="316" t="s">
        <v>433</v>
      </c>
      <c r="B8" s="321">
        <v>54.263010000000001</v>
      </c>
      <c r="C8" s="318">
        <v>47.087711023647671</v>
      </c>
      <c r="D8" s="317">
        <v>260.21285</v>
      </c>
      <c r="E8" s="319">
        <v>-2.5407553909491849</v>
      </c>
      <c r="F8" s="317">
        <v>596.24083999999993</v>
      </c>
      <c r="G8" s="319">
        <v>9.5678123357261384</v>
      </c>
      <c r="H8" s="483">
        <v>30.755809384506311</v>
      </c>
    </row>
    <row r="9" spans="1:8" s="69" customFormat="1" x14ac:dyDescent="0.2">
      <c r="A9" s="283" t="s">
        <v>114</v>
      </c>
      <c r="B9" s="61">
        <v>134.20461</v>
      </c>
      <c r="C9" s="62">
        <v>15.791872725117321</v>
      </c>
      <c r="D9" s="61">
        <v>1068.8711500000002</v>
      </c>
      <c r="E9" s="62">
        <v>-0.87239101940272579</v>
      </c>
      <c r="F9" s="61">
        <v>1938.6283500000002</v>
      </c>
      <c r="G9" s="62">
        <v>3.2922943657973178</v>
      </c>
      <c r="H9" s="62">
        <v>100</v>
      </c>
    </row>
    <row r="10" spans="1:8" x14ac:dyDescent="0.2">
      <c r="A10" s="307"/>
      <c r="B10" s="306"/>
      <c r="C10" s="312"/>
      <c r="D10" s="306"/>
      <c r="E10" s="312"/>
      <c r="F10" s="306"/>
      <c r="G10" s="312"/>
      <c r="H10" s="79" t="s">
        <v>217</v>
      </c>
    </row>
    <row r="11" spans="1:8" x14ac:dyDescent="0.2">
      <c r="A11" s="284" t="s">
        <v>471</v>
      </c>
      <c r="B11" s="306"/>
      <c r="C11" s="306"/>
      <c r="D11" s="306"/>
      <c r="E11" s="306"/>
      <c r="F11" s="306"/>
      <c r="G11" s="312"/>
      <c r="H11" s="312"/>
    </row>
    <row r="12" spans="1:8" x14ac:dyDescent="0.2">
      <c r="A12" s="284" t="s">
        <v>510</v>
      </c>
      <c r="B12" s="306"/>
      <c r="C12" s="306"/>
      <c r="D12" s="306"/>
      <c r="E12" s="306"/>
      <c r="F12" s="306"/>
      <c r="G12" s="312"/>
      <c r="H12" s="312"/>
    </row>
    <row r="13" spans="1:8" ht="14.25" x14ac:dyDescent="0.2">
      <c r="A13" s="133" t="s">
        <v>524</v>
      </c>
      <c r="B13" s="1"/>
      <c r="C13" s="1"/>
      <c r="D13" s="1"/>
      <c r="E13" s="1"/>
      <c r="F13" s="1"/>
      <c r="G13" s="1"/>
      <c r="H13" s="1"/>
    </row>
    <row r="17" spans="3:21" x14ac:dyDescent="0.2">
      <c r="C17" s="584"/>
      <c r="D17" s="584"/>
      <c r="E17" s="584"/>
      <c r="F17" s="584"/>
      <c r="G17" s="584"/>
      <c r="H17" s="584"/>
      <c r="I17" s="584"/>
      <c r="J17" s="584"/>
      <c r="K17" s="584"/>
      <c r="L17" s="584"/>
      <c r="M17" s="584"/>
      <c r="N17" s="584"/>
      <c r="O17" s="584"/>
      <c r="P17" s="584"/>
      <c r="Q17" s="584"/>
      <c r="R17" s="584"/>
      <c r="S17" s="584"/>
      <c r="T17" s="584"/>
      <c r="U17" s="584"/>
    </row>
  </sheetData>
  <mergeCells count="3">
    <mergeCell ref="B3:C3"/>
    <mergeCell ref="D3:E3"/>
    <mergeCell ref="F3:H3"/>
  </mergeCells>
  <conditionalFormatting sqref="B8">
    <cfRule type="cellIs" dxfId="247" priority="8" operator="between">
      <formula>0</formula>
      <formula>0.5</formula>
    </cfRule>
  </conditionalFormatting>
  <conditionalFormatting sqref="C17:U17">
    <cfRule type="cellIs" dxfId="246" priority="3" operator="between">
      <formula>-0.0499999</formula>
      <formula>0.0499999</formula>
    </cfRule>
  </conditionalFormatting>
  <conditionalFormatting sqref="D8">
    <cfRule type="cellIs" dxfId="245" priority="7" operator="between">
      <formula>0</formula>
      <formula>0.5</formula>
    </cfRule>
  </conditionalFormatting>
  <conditionalFormatting sqref="F8">
    <cfRule type="cellIs" dxfId="244" priority="6" operator="between">
      <formula>0</formula>
      <formula>0.5</formula>
    </cfRule>
  </conditionalFormatting>
  <conditionalFormatting sqref="G5">
    <cfRule type="cellIs" dxfId="243" priority="1" operator="between">
      <formula>-0.049</formula>
      <formula>0.049</formula>
    </cfRule>
  </conditionalFormatting>
  <conditionalFormatting sqref="H8">
    <cfRule type="cellIs" dxfId="242"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149</v>
      </c>
    </row>
    <row r="3" spans="1:14" x14ac:dyDescent="0.2">
      <c r="A3" s="70"/>
      <c r="B3" s="783">
        <f>INDICE!A3</f>
        <v>46234</v>
      </c>
      <c r="C3" s="784"/>
      <c r="D3" s="785" t="s">
        <v>115</v>
      </c>
      <c r="E3" s="785"/>
      <c r="F3" s="785" t="s">
        <v>116</v>
      </c>
      <c r="G3" s="785"/>
      <c r="H3" s="785"/>
    </row>
    <row r="4" spans="1:14" x14ac:dyDescent="0.2">
      <c r="A4" s="66"/>
      <c r="B4" s="82" t="s">
        <v>47</v>
      </c>
      <c r="C4" s="82" t="s">
        <v>417</v>
      </c>
      <c r="D4" s="82" t="s">
        <v>47</v>
      </c>
      <c r="E4" s="82" t="s">
        <v>413</v>
      </c>
      <c r="F4" s="82" t="s">
        <v>47</v>
      </c>
      <c r="G4" s="83" t="s">
        <v>413</v>
      </c>
      <c r="H4" s="83" t="s">
        <v>106</v>
      </c>
    </row>
    <row r="5" spans="1:14" x14ac:dyDescent="0.2">
      <c r="A5" s="84" t="s">
        <v>181</v>
      </c>
      <c r="B5" s="336">
        <v>690.97435999999982</v>
      </c>
      <c r="C5" s="332">
        <v>6.4243166192541796</v>
      </c>
      <c r="D5" s="331">
        <v>4062.72561</v>
      </c>
      <c r="E5" s="333">
        <v>7.4186383834920875</v>
      </c>
      <c r="F5" s="331">
        <v>6928.1150399999988</v>
      </c>
      <c r="G5" s="333">
        <v>7.5481148895079162</v>
      </c>
      <c r="H5" s="338">
        <v>94.752230866826238</v>
      </c>
    </row>
    <row r="6" spans="1:14" x14ac:dyDescent="0.2">
      <c r="A6" s="84" t="s">
        <v>182</v>
      </c>
      <c r="B6" s="322">
        <v>36.178210000000071</v>
      </c>
      <c r="C6" s="329">
        <v>-2.4682837747232673</v>
      </c>
      <c r="D6" s="314">
        <v>214.80503999999999</v>
      </c>
      <c r="E6" s="315">
        <v>0.67248863067301379</v>
      </c>
      <c r="F6" s="314">
        <v>378.21770000000004</v>
      </c>
      <c r="G6" s="315">
        <v>3.6849957095555919</v>
      </c>
      <c r="H6" s="320">
        <v>5.1726870326795318</v>
      </c>
    </row>
    <row r="7" spans="1:14" x14ac:dyDescent="0.2">
      <c r="A7" s="84" t="s">
        <v>186</v>
      </c>
      <c r="B7" s="337">
        <v>0</v>
      </c>
      <c r="C7" s="329">
        <v>0</v>
      </c>
      <c r="D7" s="328">
        <v>5.9159999999999997E-2</v>
      </c>
      <c r="E7" s="581">
        <v>341.82225541448838</v>
      </c>
      <c r="F7" s="328">
        <v>7.5680000000000011E-2</v>
      </c>
      <c r="G7" s="581">
        <v>465.19790888722935</v>
      </c>
      <c r="H7" s="337">
        <v>1.0350360510182018E-3</v>
      </c>
    </row>
    <row r="8" spans="1:14" x14ac:dyDescent="0.2">
      <c r="A8" s="84" t="s">
        <v>143</v>
      </c>
      <c r="B8" s="337">
        <v>9.4000000000000004E-3</v>
      </c>
      <c r="C8" s="329">
        <v>0</v>
      </c>
      <c r="D8" s="328">
        <v>4.394E-2</v>
      </c>
      <c r="E8" s="315">
        <v>40.070130698119208</v>
      </c>
      <c r="F8" s="328">
        <v>4.394E-2</v>
      </c>
      <c r="G8" s="581">
        <v>7.8017664376839848</v>
      </c>
      <c r="H8" s="337">
        <v>6.0094455710544106E-4</v>
      </c>
    </row>
    <row r="9" spans="1:14" x14ac:dyDescent="0.2">
      <c r="A9" s="335" t="s">
        <v>144</v>
      </c>
      <c r="B9" s="323">
        <v>727.16197</v>
      </c>
      <c r="C9" s="324">
        <v>5.9450907063870373</v>
      </c>
      <c r="D9" s="323">
        <v>4277.63375</v>
      </c>
      <c r="E9" s="324">
        <v>7.0597585032115857</v>
      </c>
      <c r="F9" s="323">
        <v>7306.4523599999993</v>
      </c>
      <c r="G9" s="324">
        <v>7.3419896217623197</v>
      </c>
      <c r="H9" s="324">
        <v>99.9265538801139</v>
      </c>
    </row>
    <row r="10" spans="1:14" x14ac:dyDescent="0.2">
      <c r="A10" s="84" t="s">
        <v>145</v>
      </c>
      <c r="B10" s="337">
        <v>0.57950000000000002</v>
      </c>
      <c r="C10" s="329">
        <v>-0.23413559205320394</v>
      </c>
      <c r="D10" s="328">
        <v>3.2742699999999996</v>
      </c>
      <c r="E10" s="329">
        <v>4.9297534963017862</v>
      </c>
      <c r="F10" s="328">
        <v>5.3702500000000004</v>
      </c>
      <c r="G10" s="329">
        <v>5.8206531805803197</v>
      </c>
      <c r="H10" s="320">
        <v>7.3446119886105957E-2</v>
      </c>
    </row>
    <row r="11" spans="1:14" x14ac:dyDescent="0.2">
      <c r="A11" s="60" t="s">
        <v>146</v>
      </c>
      <c r="B11" s="325">
        <v>727.74146999999994</v>
      </c>
      <c r="C11" s="326">
        <v>5.9398656874927473</v>
      </c>
      <c r="D11" s="325">
        <v>4280.9080199999999</v>
      </c>
      <c r="E11" s="326">
        <v>7.0580963154489629</v>
      </c>
      <c r="F11" s="325">
        <v>7311.8226099999993</v>
      </c>
      <c r="G11" s="326">
        <v>7.3408562073189287</v>
      </c>
      <c r="H11" s="326">
        <v>100</v>
      </c>
    </row>
    <row r="12" spans="1:14" x14ac:dyDescent="0.2">
      <c r="A12" s="362" t="s">
        <v>147</v>
      </c>
      <c r="B12" s="327"/>
      <c r="C12" s="327"/>
      <c r="D12" s="327"/>
      <c r="E12" s="327"/>
      <c r="F12" s="327"/>
      <c r="G12" s="327"/>
      <c r="H12" s="327"/>
    </row>
    <row r="13" spans="1:14" x14ac:dyDescent="0.2">
      <c r="A13" s="585" t="s">
        <v>186</v>
      </c>
      <c r="B13" s="586">
        <v>12.87830999999999</v>
      </c>
      <c r="C13" s="587">
        <v>-28.538713461455213</v>
      </c>
      <c r="D13" s="588">
        <v>82.848280000000031</v>
      </c>
      <c r="E13" s="587">
        <v>-38.335682357193342</v>
      </c>
      <c r="F13" s="588">
        <v>174.52094</v>
      </c>
      <c r="G13" s="587">
        <v>-24.650334229577393</v>
      </c>
      <c r="H13" s="589">
        <v>2.3868322483824591</v>
      </c>
    </row>
    <row r="14" spans="1:14" x14ac:dyDescent="0.2">
      <c r="A14" s="590" t="s">
        <v>148</v>
      </c>
      <c r="B14" s="591">
        <v>1.7696270627534791</v>
      </c>
      <c r="C14" s="592"/>
      <c r="D14" s="593">
        <v>1.9352968952600864</v>
      </c>
      <c r="E14" s="592"/>
      <c r="F14" s="593">
        <v>2.3868322483824591</v>
      </c>
      <c r="G14" s="592"/>
      <c r="H14" s="594"/>
    </row>
    <row r="15" spans="1:14" x14ac:dyDescent="0.2">
      <c r="A15" s="84"/>
      <c r="B15" s="84"/>
      <c r="C15" s="84"/>
      <c r="D15" s="84"/>
      <c r="E15" s="84"/>
      <c r="F15" s="84"/>
      <c r="G15" s="84"/>
      <c r="H15" s="79" t="s">
        <v>217</v>
      </c>
    </row>
    <row r="16" spans="1:14" x14ac:dyDescent="0.2">
      <c r="A16" s="80" t="s">
        <v>471</v>
      </c>
      <c r="B16" s="84"/>
      <c r="C16" s="84"/>
      <c r="D16" s="84"/>
      <c r="E16" s="84"/>
      <c r="F16" s="85"/>
      <c r="G16" s="84"/>
      <c r="H16" s="84"/>
      <c r="I16" s="88"/>
      <c r="J16" s="88"/>
      <c r="K16" s="88"/>
      <c r="L16" s="88"/>
      <c r="M16" s="88"/>
      <c r="N16" s="88"/>
    </row>
    <row r="17" spans="1:14" x14ac:dyDescent="0.2">
      <c r="A17" s="80" t="s">
        <v>418</v>
      </c>
      <c r="B17" s="84"/>
      <c r="C17" s="84"/>
      <c r="D17" s="84"/>
      <c r="E17" s="84"/>
      <c r="F17" s="84"/>
      <c r="G17" s="84"/>
      <c r="H17" s="84"/>
      <c r="I17" s="88"/>
      <c r="J17" s="88"/>
      <c r="K17" s="88"/>
      <c r="L17" s="88"/>
      <c r="M17" s="88"/>
      <c r="N17" s="88"/>
    </row>
    <row r="18" spans="1:14" x14ac:dyDescent="0.2">
      <c r="A18" s="133" t="s">
        <v>524</v>
      </c>
      <c r="B18" s="84"/>
      <c r="C18" s="84"/>
      <c r="D18" s="84"/>
      <c r="E18" s="84"/>
      <c r="F18" s="84"/>
      <c r="G18" s="84"/>
      <c r="H18" s="84"/>
    </row>
    <row r="19" spans="1:14" x14ac:dyDescent="0.2">
      <c r="A19" s="786" t="s">
        <v>637</v>
      </c>
      <c r="B19" s="786"/>
      <c r="C19" s="786"/>
      <c r="D19" s="786"/>
      <c r="E19" s="786"/>
      <c r="F19" s="786"/>
      <c r="G19" s="786"/>
      <c r="H19" s="786"/>
    </row>
    <row r="20" spans="1:14" x14ac:dyDescent="0.2">
      <c r="A20" s="786"/>
      <c r="B20" s="786"/>
      <c r="C20" s="786"/>
      <c r="D20" s="786"/>
      <c r="E20" s="786"/>
      <c r="F20" s="786"/>
      <c r="G20" s="786"/>
      <c r="H20" s="786"/>
    </row>
  </sheetData>
  <mergeCells count="4">
    <mergeCell ref="B3:C3"/>
    <mergeCell ref="D3:E3"/>
    <mergeCell ref="F3:H3"/>
    <mergeCell ref="A19:H20"/>
  </mergeCells>
  <conditionalFormatting sqref="B10 D10 F10:G10">
    <cfRule type="cellIs" dxfId="241" priority="28" operator="between">
      <formula>0</formula>
      <formula>0.5</formula>
    </cfRule>
  </conditionalFormatting>
  <conditionalFormatting sqref="B7:D8">
    <cfRule type="cellIs" dxfId="240" priority="14" operator="equal">
      <formula>0</formula>
    </cfRule>
    <cfRule type="cellIs" dxfId="239" priority="15" operator="between">
      <formula>0</formula>
      <formula>0.5</formula>
    </cfRule>
  </conditionalFormatting>
  <conditionalFormatting sqref="C6">
    <cfRule type="cellIs" dxfId="238" priority="1" operator="between">
      <formula>-0.05</formula>
      <formula>0</formula>
    </cfRule>
    <cfRule type="cellIs" dxfId="237" priority="2" operator="between">
      <formula>0</formula>
      <formula>0.5</formula>
    </cfRule>
  </conditionalFormatting>
  <conditionalFormatting sqref="F7">
    <cfRule type="cellIs" dxfId="236" priority="11" operator="equal">
      <formula>0</formula>
    </cfRule>
  </conditionalFormatting>
  <conditionalFormatting sqref="F7:F8">
    <cfRule type="cellIs" dxfId="235" priority="12" operator="between">
      <formula>0</formula>
      <formula>0.5</formula>
    </cfRule>
  </conditionalFormatting>
  <conditionalFormatting sqref="H7:H8">
    <cfRule type="cellIs" dxfId="234"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579</v>
      </c>
    </row>
    <row r="2" spans="1:12" ht="15.75" x14ac:dyDescent="0.25">
      <c r="A2" s="2"/>
      <c r="B2" s="89"/>
      <c r="H2" s="79" t="s">
        <v>149</v>
      </c>
    </row>
    <row r="3" spans="1:12" ht="14.1" customHeight="1" x14ac:dyDescent="0.2">
      <c r="A3" s="90"/>
      <c r="B3" s="787">
        <f>INDICE!A3</f>
        <v>46234</v>
      </c>
      <c r="C3" s="787"/>
      <c r="D3" s="787"/>
      <c r="E3" s="91"/>
      <c r="F3" s="788" t="s">
        <v>116</v>
      </c>
      <c r="G3" s="788"/>
      <c r="H3" s="788"/>
    </row>
    <row r="4" spans="1:12" x14ac:dyDescent="0.2">
      <c r="A4" s="92"/>
      <c r="B4" s="93" t="s">
        <v>141</v>
      </c>
      <c r="C4" s="488" t="s">
        <v>142</v>
      </c>
      <c r="D4" s="93" t="s">
        <v>150</v>
      </c>
      <c r="E4" s="93"/>
      <c r="F4" s="93" t="s">
        <v>141</v>
      </c>
      <c r="G4" s="488" t="s">
        <v>142</v>
      </c>
      <c r="H4" s="93" t="s">
        <v>150</v>
      </c>
    </row>
    <row r="5" spans="1:12" x14ac:dyDescent="0.2">
      <c r="A5" s="90" t="s">
        <v>151</v>
      </c>
      <c r="B5" s="94">
        <v>106.43562999999997</v>
      </c>
      <c r="C5" s="96">
        <v>4.4114999999999993</v>
      </c>
      <c r="D5" s="339">
        <v>110.84712999999998</v>
      </c>
      <c r="E5" s="94"/>
      <c r="F5" s="94">
        <v>1082.4826200000009</v>
      </c>
      <c r="G5" s="96">
        <v>44.779679999999935</v>
      </c>
      <c r="H5" s="339">
        <v>1127.2623000000008</v>
      </c>
    </row>
    <row r="6" spans="1:12" x14ac:dyDescent="0.2">
      <c r="A6" s="92" t="s">
        <v>152</v>
      </c>
      <c r="B6" s="95">
        <v>19.828780000000002</v>
      </c>
      <c r="C6" s="96">
        <v>0.82633000000000012</v>
      </c>
      <c r="D6" s="340">
        <v>20.655110000000001</v>
      </c>
      <c r="E6" s="95"/>
      <c r="F6" s="95">
        <v>198.67905999999959</v>
      </c>
      <c r="G6" s="96">
        <v>8.4264200000000038</v>
      </c>
      <c r="H6" s="340">
        <v>207.1054799999996</v>
      </c>
    </row>
    <row r="7" spans="1:12" x14ac:dyDescent="0.2">
      <c r="A7" s="92" t="s">
        <v>153</v>
      </c>
      <c r="B7" s="95">
        <v>12.342490000000002</v>
      </c>
      <c r="C7" s="96">
        <v>0.70360000000000011</v>
      </c>
      <c r="D7" s="340">
        <v>13.046090000000001</v>
      </c>
      <c r="E7" s="95"/>
      <c r="F7" s="95">
        <v>119.57223000000003</v>
      </c>
      <c r="G7" s="96">
        <v>7.0178499999999993</v>
      </c>
      <c r="H7" s="340">
        <v>126.59008000000003</v>
      </c>
    </row>
    <row r="8" spans="1:12" x14ac:dyDescent="0.2">
      <c r="A8" s="92" t="s">
        <v>154</v>
      </c>
      <c r="B8" s="95">
        <v>33.221090000000004</v>
      </c>
      <c r="C8" s="96">
        <v>1.36524</v>
      </c>
      <c r="D8" s="340">
        <v>34.586330000000004</v>
      </c>
      <c r="E8" s="95"/>
      <c r="F8" s="95">
        <v>276.78997999999996</v>
      </c>
      <c r="G8" s="96">
        <v>12.63782</v>
      </c>
      <c r="H8" s="340">
        <v>289.42779999999993</v>
      </c>
    </row>
    <row r="9" spans="1:12" x14ac:dyDescent="0.2">
      <c r="A9" s="92" t="s">
        <v>155</v>
      </c>
      <c r="B9" s="95">
        <v>41.525089999999992</v>
      </c>
      <c r="C9" s="96">
        <v>8.1363700000000012</v>
      </c>
      <c r="D9" s="340">
        <v>49.661459999999991</v>
      </c>
      <c r="E9" s="95"/>
      <c r="F9" s="95">
        <v>459.92624000000006</v>
      </c>
      <c r="G9" s="96">
        <v>98.261139999999969</v>
      </c>
      <c r="H9" s="340">
        <v>558.18738000000008</v>
      </c>
    </row>
    <row r="10" spans="1:12" x14ac:dyDescent="0.2">
      <c r="A10" s="92" t="s">
        <v>156</v>
      </c>
      <c r="B10" s="95">
        <v>10.571230000000003</v>
      </c>
      <c r="C10" s="96">
        <v>0.40172000000000002</v>
      </c>
      <c r="D10" s="340">
        <v>10.972950000000003</v>
      </c>
      <c r="E10" s="95"/>
      <c r="F10" s="95">
        <v>95.985690000000019</v>
      </c>
      <c r="G10" s="96">
        <v>3.828749999999999</v>
      </c>
      <c r="H10" s="340">
        <v>99.814440000000019</v>
      </c>
    </row>
    <row r="11" spans="1:12" x14ac:dyDescent="0.2">
      <c r="A11" s="92" t="s">
        <v>157</v>
      </c>
      <c r="B11" s="95">
        <v>40.337170000000022</v>
      </c>
      <c r="C11" s="96">
        <v>2.2216300000000002</v>
      </c>
      <c r="D11" s="340">
        <v>42.558800000000019</v>
      </c>
      <c r="E11" s="95"/>
      <c r="F11" s="95">
        <v>381.67673000000048</v>
      </c>
      <c r="G11" s="96">
        <v>19.597899999999996</v>
      </c>
      <c r="H11" s="340">
        <v>401.27463000000046</v>
      </c>
    </row>
    <row r="12" spans="1:12" x14ac:dyDescent="0.2">
      <c r="A12" s="92" t="s">
        <v>504</v>
      </c>
      <c r="B12" s="95">
        <v>30.289349999999995</v>
      </c>
      <c r="C12" s="96">
        <v>1.00987</v>
      </c>
      <c r="D12" s="340">
        <v>31.299219999999995</v>
      </c>
      <c r="E12" s="95"/>
      <c r="F12" s="95">
        <v>307.93574000000046</v>
      </c>
      <c r="G12" s="96">
        <v>11.00358000000001</v>
      </c>
      <c r="H12" s="340">
        <v>318.93932000000046</v>
      </c>
      <c r="J12" s="96"/>
    </row>
    <row r="13" spans="1:12" x14ac:dyDescent="0.2">
      <c r="A13" s="92" t="s">
        <v>158</v>
      </c>
      <c r="B13" s="95">
        <v>123.18133000000003</v>
      </c>
      <c r="C13" s="96">
        <v>5.760729999999997</v>
      </c>
      <c r="D13" s="340">
        <v>128.94206000000003</v>
      </c>
      <c r="E13" s="95"/>
      <c r="F13" s="95">
        <v>1221.4983299999981</v>
      </c>
      <c r="G13" s="96">
        <v>56.79760999999997</v>
      </c>
      <c r="H13" s="340">
        <v>1278.2959399999982</v>
      </c>
      <c r="J13" s="96"/>
      <c r="L13" s="682"/>
    </row>
    <row r="14" spans="1:12" x14ac:dyDescent="0.2">
      <c r="A14" s="92" t="s">
        <v>159</v>
      </c>
      <c r="B14" s="95">
        <v>0.57708999999999999</v>
      </c>
      <c r="C14" s="96">
        <v>9.7639999999999991E-2</v>
      </c>
      <c r="D14" s="341">
        <v>0.67472999999999994</v>
      </c>
      <c r="E14" s="96"/>
      <c r="F14" s="95">
        <v>6.1120000000000001</v>
      </c>
      <c r="G14" s="96">
        <v>0.81917999999999991</v>
      </c>
      <c r="H14" s="341">
        <v>6.9311800000000003</v>
      </c>
      <c r="J14" s="96"/>
      <c r="K14" s="695"/>
    </row>
    <row r="15" spans="1:12" x14ac:dyDescent="0.2">
      <c r="A15" s="92" t="s">
        <v>160</v>
      </c>
      <c r="B15" s="95">
        <v>83.451180000000036</v>
      </c>
      <c r="C15" s="96">
        <v>3.2314900000000004</v>
      </c>
      <c r="D15" s="340">
        <v>86.68267000000003</v>
      </c>
      <c r="E15" s="95"/>
      <c r="F15" s="95">
        <v>801.76457999999946</v>
      </c>
      <c r="G15" s="96">
        <v>32.798599999999986</v>
      </c>
      <c r="H15" s="340">
        <v>834.56317999999942</v>
      </c>
      <c r="J15" s="96"/>
    </row>
    <row r="16" spans="1:12" x14ac:dyDescent="0.2">
      <c r="A16" s="92" t="s">
        <v>161</v>
      </c>
      <c r="B16" s="95">
        <v>13.61326</v>
      </c>
      <c r="C16" s="96">
        <v>0.43756000000000017</v>
      </c>
      <c r="D16" s="340">
        <v>14.05082</v>
      </c>
      <c r="E16" s="95"/>
      <c r="F16" s="95">
        <v>134.70305999999994</v>
      </c>
      <c r="G16" s="96">
        <v>4.3410400000000049</v>
      </c>
      <c r="H16" s="340">
        <v>139.04409999999993</v>
      </c>
      <c r="J16" s="96"/>
    </row>
    <row r="17" spans="1:11" x14ac:dyDescent="0.2">
      <c r="A17" s="92" t="s">
        <v>162</v>
      </c>
      <c r="B17" s="95">
        <v>35.028320000000022</v>
      </c>
      <c r="C17" s="96">
        <v>1.7250500000000006</v>
      </c>
      <c r="D17" s="340">
        <v>36.753370000000025</v>
      </c>
      <c r="E17" s="95"/>
      <c r="F17" s="95">
        <v>339.46440000000035</v>
      </c>
      <c r="G17" s="96">
        <v>17.288650000000001</v>
      </c>
      <c r="H17" s="340">
        <v>356.75305000000037</v>
      </c>
      <c r="J17" s="96"/>
    </row>
    <row r="18" spans="1:11" x14ac:dyDescent="0.2">
      <c r="A18" s="92" t="s">
        <v>163</v>
      </c>
      <c r="B18" s="95">
        <v>3.7760599999999993</v>
      </c>
      <c r="C18" s="96">
        <v>0.13997000000000001</v>
      </c>
      <c r="D18" s="340">
        <v>3.9160299999999992</v>
      </c>
      <c r="E18" s="95"/>
      <c r="F18" s="95">
        <v>37.401249999999997</v>
      </c>
      <c r="G18" s="96">
        <v>1.4749899999999996</v>
      </c>
      <c r="H18" s="340">
        <v>38.876239999999996</v>
      </c>
      <c r="J18" s="96"/>
    </row>
    <row r="19" spans="1:11" x14ac:dyDescent="0.2">
      <c r="A19" s="92" t="s">
        <v>164</v>
      </c>
      <c r="B19" s="95">
        <v>81.801320000000004</v>
      </c>
      <c r="C19" s="96">
        <v>2.8788399999999998</v>
      </c>
      <c r="D19" s="340">
        <v>84.680160000000001</v>
      </c>
      <c r="E19" s="95"/>
      <c r="F19" s="95">
        <v>923.71099000000027</v>
      </c>
      <c r="G19" s="96">
        <v>32.818110000000004</v>
      </c>
      <c r="H19" s="340">
        <v>956.52910000000031</v>
      </c>
      <c r="J19" s="96"/>
    </row>
    <row r="20" spans="1:11" x14ac:dyDescent="0.2">
      <c r="A20" s="92" t="s">
        <v>165</v>
      </c>
      <c r="B20" s="96">
        <v>0.70936999999999995</v>
      </c>
      <c r="C20" s="96">
        <v>0</v>
      </c>
      <c r="D20" s="341">
        <v>0.70936999999999995</v>
      </c>
      <c r="E20" s="96"/>
      <c r="F20" s="95">
        <v>7.1499999999999995</v>
      </c>
      <c r="G20" s="96">
        <v>0</v>
      </c>
      <c r="H20" s="341">
        <v>7.1499999999999995</v>
      </c>
      <c r="J20" s="96"/>
    </row>
    <row r="21" spans="1:11" x14ac:dyDescent="0.2">
      <c r="A21" s="92" t="s">
        <v>166</v>
      </c>
      <c r="B21" s="95">
        <v>20.16141</v>
      </c>
      <c r="C21" s="96">
        <v>0.81359000000000004</v>
      </c>
      <c r="D21" s="340">
        <v>20.975000000000001</v>
      </c>
      <c r="E21" s="95"/>
      <c r="F21" s="95">
        <v>194.55014999999997</v>
      </c>
      <c r="G21" s="96">
        <v>8.4526099999999982</v>
      </c>
      <c r="H21" s="340">
        <v>203.00275999999997</v>
      </c>
      <c r="J21" s="96"/>
      <c r="K21" s="96"/>
    </row>
    <row r="22" spans="1:11" x14ac:dyDescent="0.2">
      <c r="A22" s="92" t="s">
        <v>167</v>
      </c>
      <c r="B22" s="95">
        <v>9.4069500000000001</v>
      </c>
      <c r="C22" s="96">
        <v>0.38216000000000006</v>
      </c>
      <c r="D22" s="340">
        <v>9.7891100000000009</v>
      </c>
      <c r="E22" s="95"/>
      <c r="F22" s="95">
        <v>97.34451</v>
      </c>
      <c r="G22" s="96">
        <v>3.7971400000000006</v>
      </c>
      <c r="H22" s="340">
        <v>101.14165</v>
      </c>
      <c r="J22" s="96"/>
    </row>
    <row r="23" spans="1:11" x14ac:dyDescent="0.2">
      <c r="A23" s="97" t="s">
        <v>168</v>
      </c>
      <c r="B23" s="98">
        <v>24.717239999999993</v>
      </c>
      <c r="C23" s="96">
        <v>1.6349200000000002</v>
      </c>
      <c r="D23" s="342">
        <v>26.352159999999994</v>
      </c>
      <c r="E23" s="98"/>
      <c r="F23" s="98">
        <v>241.36748000000011</v>
      </c>
      <c r="G23" s="96">
        <v>14.076630000000007</v>
      </c>
      <c r="H23" s="342">
        <v>255.44411000000011</v>
      </c>
      <c r="J23" s="96"/>
    </row>
    <row r="24" spans="1:11" x14ac:dyDescent="0.2">
      <c r="A24" s="99" t="s">
        <v>422</v>
      </c>
      <c r="B24" s="100">
        <v>690.97435999999993</v>
      </c>
      <c r="C24" s="100">
        <v>36.178210000000028</v>
      </c>
      <c r="D24" s="100">
        <v>727.15256999999997</v>
      </c>
      <c r="E24" s="100"/>
      <c r="F24" s="100">
        <v>6928.1150400000024</v>
      </c>
      <c r="G24" s="100">
        <v>378.21769999999935</v>
      </c>
      <c r="H24" s="100">
        <v>7306.3327400000016</v>
      </c>
      <c r="J24" s="96"/>
    </row>
    <row r="25" spans="1:11" x14ac:dyDescent="0.2">
      <c r="H25" s="79" t="s">
        <v>217</v>
      </c>
      <c r="J25" s="96"/>
    </row>
    <row r="26" spans="1:11" x14ac:dyDescent="0.2">
      <c r="A26" s="343" t="s">
        <v>551</v>
      </c>
      <c r="G26" s="58"/>
      <c r="H26" s="58"/>
      <c r="J26" s="96"/>
    </row>
    <row r="27" spans="1:11" x14ac:dyDescent="0.2">
      <c r="A27" s="101" t="s">
        <v>218</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33" priority="13" operator="between">
      <formula>0</formula>
      <formula>0.5</formula>
    </cfRule>
    <cfRule type="cellIs" dxfId="232" priority="14" operator="between">
      <formula>0</formula>
      <formula>0.49</formula>
    </cfRule>
  </conditionalFormatting>
  <conditionalFormatting sqref="C5:C23">
    <cfRule type="cellIs" dxfId="231" priority="12" stopIfTrue="1" operator="equal">
      <formula>0</formula>
    </cfRule>
  </conditionalFormatting>
  <conditionalFormatting sqref="G5:G23">
    <cfRule type="cellIs" dxfId="230" priority="10" stopIfTrue="1" operator="equal">
      <formula>0</formula>
    </cfRule>
  </conditionalFormatting>
  <conditionalFormatting sqref="J12:J30">
    <cfRule type="cellIs" dxfId="229" priority="6" stopIfTrue="1" operator="equal">
      <formula>0</formula>
    </cfRule>
    <cfRule type="cellIs" dxfId="228" priority="8" operator="between">
      <formula>0</formula>
      <formula>0.5</formula>
    </cfRule>
    <cfRule type="cellIs" dxfId="227"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149</v>
      </c>
    </row>
    <row r="3" spans="1:8" x14ac:dyDescent="0.2">
      <c r="A3" s="346"/>
      <c r="B3" s="789">
        <f>INDICE!A3</f>
        <v>46234</v>
      </c>
      <c r="C3" s="790"/>
      <c r="D3" s="790" t="s">
        <v>115</v>
      </c>
      <c r="E3" s="790"/>
      <c r="F3" s="790" t="s">
        <v>116</v>
      </c>
      <c r="G3" s="791"/>
      <c r="H3" s="790"/>
    </row>
    <row r="4" spans="1:8" x14ac:dyDescent="0.2">
      <c r="A4" s="347"/>
      <c r="B4" s="348" t="s">
        <v>47</v>
      </c>
      <c r="C4" s="348" t="s">
        <v>413</v>
      </c>
      <c r="D4" s="348" t="s">
        <v>47</v>
      </c>
      <c r="E4" s="348" t="s">
        <v>413</v>
      </c>
      <c r="F4" s="348" t="s">
        <v>47</v>
      </c>
      <c r="G4" s="349" t="s">
        <v>413</v>
      </c>
      <c r="H4" s="349" t="s">
        <v>106</v>
      </c>
    </row>
    <row r="5" spans="1:8" x14ac:dyDescent="0.2">
      <c r="A5" s="350" t="s">
        <v>169</v>
      </c>
      <c r="B5" s="322">
        <v>1974.3552499999994</v>
      </c>
      <c r="C5" s="315">
        <v>-0.71790616478924063</v>
      </c>
      <c r="D5" s="314">
        <v>12647.517649999998</v>
      </c>
      <c r="E5" s="315">
        <v>-1.242635228114648</v>
      </c>
      <c r="F5" s="314">
        <v>21668.744299999998</v>
      </c>
      <c r="G5" s="329">
        <v>-0.6766299592008701</v>
      </c>
      <c r="H5" s="320">
        <v>71.491734352718808</v>
      </c>
    </row>
    <row r="6" spans="1:8" x14ac:dyDescent="0.2">
      <c r="A6" s="350" t="s">
        <v>170</v>
      </c>
      <c r="B6" s="579">
        <v>22.099849999999996</v>
      </c>
      <c r="C6" s="329">
        <v>-18.143883287941769</v>
      </c>
      <c r="D6" s="351">
        <v>147.66532000000001</v>
      </c>
      <c r="E6" s="315">
        <v>25.244075505394182</v>
      </c>
      <c r="F6" s="314">
        <v>249.76647</v>
      </c>
      <c r="G6" s="315">
        <v>52.524950459376683</v>
      </c>
      <c r="H6" s="320">
        <v>0.8240550479640073</v>
      </c>
    </row>
    <row r="7" spans="1:8" x14ac:dyDescent="0.2">
      <c r="A7" s="350" t="s">
        <v>171</v>
      </c>
      <c r="B7" s="337">
        <v>0</v>
      </c>
      <c r="C7" s="329">
        <v>0</v>
      </c>
      <c r="D7" s="328">
        <v>0</v>
      </c>
      <c r="E7" s="329">
        <v>0</v>
      </c>
      <c r="F7" s="328">
        <v>7.7599999999999995E-3</v>
      </c>
      <c r="G7" s="315">
        <v>-98.260245717872834</v>
      </c>
      <c r="H7" s="579">
        <v>2.5602584575106085E-5</v>
      </c>
    </row>
    <row r="8" spans="1:8" x14ac:dyDescent="0.2">
      <c r="A8" s="361" t="s">
        <v>172</v>
      </c>
      <c r="B8" s="323">
        <v>1996.4550999999994</v>
      </c>
      <c r="C8" s="733">
        <v>-0.95131886222940454</v>
      </c>
      <c r="D8" s="323">
        <v>12795.182969999998</v>
      </c>
      <c r="E8" s="370">
        <v>-1.0034843536298008</v>
      </c>
      <c r="F8" s="323">
        <v>21918.518529999998</v>
      </c>
      <c r="G8" s="324">
        <v>-0.28226004043723213</v>
      </c>
      <c r="H8" s="324">
        <v>72.315815003267375</v>
      </c>
    </row>
    <row r="9" spans="1:8" x14ac:dyDescent="0.2">
      <c r="A9" s="350" t="s">
        <v>173</v>
      </c>
      <c r="B9" s="322">
        <v>279.2852899999998</v>
      </c>
      <c r="C9" s="315">
        <v>-9.4746348050731122</v>
      </c>
      <c r="D9" s="314">
        <v>2118.6038800000006</v>
      </c>
      <c r="E9" s="315">
        <v>-4.5640490953777579</v>
      </c>
      <c r="F9" s="314">
        <v>3702.8451300000006</v>
      </c>
      <c r="G9" s="315">
        <v>-3.3700654220890525</v>
      </c>
      <c r="H9" s="320">
        <v>12.21680484656504</v>
      </c>
    </row>
    <row r="10" spans="1:8" x14ac:dyDescent="0.2">
      <c r="A10" s="350" t="s">
        <v>174</v>
      </c>
      <c r="B10" s="322">
        <v>38.766169999999988</v>
      </c>
      <c r="C10" s="315">
        <v>-11.007877395902534</v>
      </c>
      <c r="D10" s="314">
        <v>694.08248000000003</v>
      </c>
      <c r="E10" s="315">
        <v>-6.7956170193914947</v>
      </c>
      <c r="F10" s="314">
        <v>1216.7846999999999</v>
      </c>
      <c r="G10" s="329">
        <v>-2.5457191507550223</v>
      </c>
      <c r="H10" s="320">
        <v>4.0145403597223055</v>
      </c>
    </row>
    <row r="11" spans="1:8" x14ac:dyDescent="0.2">
      <c r="A11" s="350" t="s">
        <v>175</v>
      </c>
      <c r="B11" s="322">
        <v>297.77495000000005</v>
      </c>
      <c r="C11" s="315">
        <v>-10.252863484930359</v>
      </c>
      <c r="D11" s="314">
        <v>1958.79513</v>
      </c>
      <c r="E11" s="315">
        <v>-4.3743194653474262</v>
      </c>
      <c r="F11" s="314">
        <v>3471.2916</v>
      </c>
      <c r="G11" s="315">
        <v>2.9413678765697653</v>
      </c>
      <c r="H11" s="320">
        <v>11.452839790445275</v>
      </c>
    </row>
    <row r="12" spans="1:8" s="3" customFormat="1" x14ac:dyDescent="0.2">
      <c r="A12" s="352" t="s">
        <v>146</v>
      </c>
      <c r="B12" s="325">
        <v>2612.2815099999993</v>
      </c>
      <c r="C12" s="326">
        <v>-3.2309428731274981</v>
      </c>
      <c r="D12" s="325">
        <v>17566.664459999996</v>
      </c>
      <c r="E12" s="326">
        <v>-2.0695141159080657</v>
      </c>
      <c r="F12" s="325">
        <v>30309.439959999996</v>
      </c>
      <c r="G12" s="326">
        <v>-0.40673252058385329</v>
      </c>
      <c r="H12" s="326">
        <v>100</v>
      </c>
    </row>
    <row r="13" spans="1:8" x14ac:dyDescent="0.2">
      <c r="A13" s="362" t="s">
        <v>147</v>
      </c>
      <c r="B13" s="327"/>
      <c r="C13" s="327"/>
      <c r="D13" s="327"/>
      <c r="E13" s="327"/>
      <c r="F13" s="327"/>
      <c r="G13" s="327"/>
      <c r="H13" s="327"/>
    </row>
    <row r="14" spans="1:8" s="105" customFormat="1" x14ac:dyDescent="0.2">
      <c r="A14" s="595" t="s">
        <v>176</v>
      </c>
      <c r="B14" s="586">
        <v>125.47330000000001</v>
      </c>
      <c r="C14" s="587">
        <v>-20.269595676383574</v>
      </c>
      <c r="D14" s="314">
        <v>868.35507000000052</v>
      </c>
      <c r="E14" s="587">
        <v>-18.945896582848512</v>
      </c>
      <c r="F14" s="314">
        <v>1720.0187500000006</v>
      </c>
      <c r="G14" s="587">
        <v>-5.6017034404027806</v>
      </c>
      <c r="H14" s="589">
        <v>5.6748615357787715</v>
      </c>
    </row>
    <row r="15" spans="1:8" s="105" customFormat="1" x14ac:dyDescent="0.2">
      <c r="A15" s="596" t="s">
        <v>552</v>
      </c>
      <c r="B15" s="591">
        <v>6.2848045017391092</v>
      </c>
      <c r="C15" s="592"/>
      <c r="D15" s="593">
        <v>6.7865779804475963</v>
      </c>
      <c r="E15" s="592"/>
      <c r="F15" s="593">
        <v>7.8473312311039694</v>
      </c>
      <c r="G15" s="592"/>
      <c r="H15" s="594"/>
    </row>
    <row r="16" spans="1:8" s="105" customFormat="1" x14ac:dyDescent="0.2">
      <c r="A16" s="597" t="s">
        <v>419</v>
      </c>
      <c r="B16" s="598">
        <v>166.46256000000005</v>
      </c>
      <c r="C16" s="599">
        <v>-18.370230768506524</v>
      </c>
      <c r="D16" s="600">
        <v>1180.3516800000002</v>
      </c>
      <c r="E16" s="599">
        <v>-8.2403464371907713</v>
      </c>
      <c r="F16" s="600">
        <v>2109.18037</v>
      </c>
      <c r="G16" s="599">
        <v>2.8151144655534068</v>
      </c>
      <c r="H16" s="601">
        <v>6.9588232998812574</v>
      </c>
    </row>
    <row r="17" spans="1:22" x14ac:dyDescent="0.2">
      <c r="A17" s="358"/>
      <c r="B17" s="355"/>
      <c r="C17" s="355"/>
      <c r="D17" s="355"/>
      <c r="E17" s="355"/>
      <c r="F17" s="355"/>
      <c r="G17" s="355"/>
      <c r="H17" s="359" t="s">
        <v>217</v>
      </c>
    </row>
    <row r="18" spans="1:22" x14ac:dyDescent="0.2">
      <c r="A18" s="353" t="s">
        <v>471</v>
      </c>
      <c r="B18" s="330"/>
      <c r="C18" s="330"/>
      <c r="D18" s="330"/>
      <c r="E18" s="330"/>
      <c r="F18" s="314"/>
      <c r="G18" s="330"/>
      <c r="H18" s="330"/>
      <c r="I18" s="88"/>
      <c r="J18" s="88"/>
      <c r="K18" s="88"/>
      <c r="L18" s="88"/>
      <c r="M18" s="88"/>
      <c r="N18" s="88"/>
    </row>
    <row r="19" spans="1:22" x14ac:dyDescent="0.2">
      <c r="A19" s="792" t="s">
        <v>420</v>
      </c>
      <c r="B19" s="793"/>
      <c r="C19" s="793"/>
      <c r="D19" s="793"/>
      <c r="E19" s="793"/>
      <c r="F19" s="793"/>
      <c r="G19" s="793"/>
      <c r="H19" s="330"/>
      <c r="I19" s="88"/>
      <c r="J19" s="88"/>
      <c r="K19" s="88"/>
      <c r="L19" s="88"/>
      <c r="M19" s="88"/>
      <c r="N19" s="88"/>
    </row>
    <row r="20" spans="1:22" ht="14.25" x14ac:dyDescent="0.2">
      <c r="A20" s="133" t="s">
        <v>524</v>
      </c>
      <c r="B20" s="360"/>
      <c r="C20" s="360"/>
      <c r="D20" s="360"/>
      <c r="E20" s="360"/>
      <c r="F20" s="360"/>
      <c r="G20" s="360"/>
      <c r="H20" s="360"/>
      <c r="I20" s="88"/>
      <c r="J20" s="88"/>
      <c r="K20" s="88"/>
      <c r="L20" s="88"/>
      <c r="M20" s="88"/>
      <c r="N20" s="88"/>
    </row>
    <row r="21" spans="1:22" x14ac:dyDescent="0.2">
      <c r="A21" s="786" t="s">
        <v>637</v>
      </c>
      <c r="B21" s="786"/>
      <c r="C21" s="786"/>
      <c r="D21" s="786"/>
      <c r="E21" s="786"/>
      <c r="F21" s="786"/>
      <c r="G21" s="786"/>
      <c r="H21" s="786"/>
    </row>
    <row r="22" spans="1:22" x14ac:dyDescent="0.2">
      <c r="A22" s="786"/>
      <c r="B22" s="786"/>
      <c r="C22" s="786"/>
      <c r="D22" s="786"/>
      <c r="E22" s="786"/>
      <c r="F22" s="786"/>
      <c r="G22" s="786"/>
      <c r="H22" s="786"/>
    </row>
    <row r="23" spans="1:22" x14ac:dyDescent="0.2">
      <c r="D23" s="621"/>
      <c r="E23" s="621"/>
      <c r="F23" s="621"/>
      <c r="G23" s="621"/>
      <c r="H23" s="621"/>
      <c r="I23" s="621"/>
      <c r="J23" s="621"/>
      <c r="K23" s="621"/>
      <c r="L23" s="621"/>
      <c r="M23" s="621"/>
      <c r="N23" s="621"/>
      <c r="O23" s="621"/>
      <c r="P23" s="621"/>
      <c r="Q23" s="621"/>
      <c r="R23" s="621"/>
      <c r="S23" s="621"/>
      <c r="T23" s="621"/>
      <c r="U23" s="621"/>
      <c r="V23" s="621"/>
    </row>
    <row r="24" spans="1:22" x14ac:dyDescent="0.2">
      <c r="B24" s="81" t="s">
        <v>361</v>
      </c>
    </row>
    <row r="32" spans="1:22" x14ac:dyDescent="0.2">
      <c r="C32" s="81" t="s">
        <v>361</v>
      </c>
    </row>
  </sheetData>
  <mergeCells count="5">
    <mergeCell ref="B3:C3"/>
    <mergeCell ref="D3:E3"/>
    <mergeCell ref="F3:H3"/>
    <mergeCell ref="A19:G19"/>
    <mergeCell ref="A21:H22"/>
  </mergeCells>
  <conditionalFormatting sqref="B6">
    <cfRule type="cellIs" dxfId="226" priority="43" operator="between">
      <formula>0</formula>
      <formula>0.5</formula>
    </cfRule>
    <cfRule type="cellIs" dxfId="225" priority="44" operator="between">
      <formula>0</formula>
      <formula>0.49</formula>
    </cfRule>
  </conditionalFormatting>
  <conditionalFormatting sqref="B7:F7">
    <cfRule type="cellIs" dxfId="224" priority="9" operator="equal">
      <formula>0</formula>
    </cfRule>
    <cfRule type="cellIs" dxfId="223" priority="10" operator="between">
      <formula>0</formula>
      <formula>0.5</formula>
    </cfRule>
  </conditionalFormatting>
  <conditionalFormatting sqref="C8">
    <cfRule type="cellIs" dxfId="222" priority="7" operator="equal">
      <formula>0</formula>
    </cfRule>
    <cfRule type="cellIs" dxfId="221" priority="8" operator="between">
      <formula>0</formula>
      <formula>0.5</formula>
    </cfRule>
  </conditionalFormatting>
  <conditionalFormatting sqref="D6">
    <cfRule type="cellIs" dxfId="220" priority="41" operator="between">
      <formula>0</formula>
      <formula>0.5</formula>
    </cfRule>
    <cfRule type="cellIs" dxfId="219" priority="42" operator="between">
      <formula>0</formula>
      <formula>0.49</formula>
    </cfRule>
  </conditionalFormatting>
  <conditionalFormatting sqref="E8">
    <cfRule type="cellIs" dxfId="218" priority="23" operator="between">
      <formula>-0.04999999</formula>
      <formula>-0.00000001</formula>
    </cfRule>
  </conditionalFormatting>
  <conditionalFormatting sqref="G5">
    <cfRule type="cellIs" dxfId="217" priority="1" operator="equal">
      <formula>0</formula>
    </cfRule>
    <cfRule type="cellIs" dxfId="216" priority="2" operator="between">
      <formula>-0.05</formula>
      <formula>0.5</formula>
    </cfRule>
  </conditionalFormatting>
  <conditionalFormatting sqref="G10">
    <cfRule type="cellIs" dxfId="215" priority="11" operator="equal">
      <formula>0</formula>
    </cfRule>
    <cfRule type="cellIs" dxfId="214" priority="12" operator="between">
      <formula>-0.5</formula>
      <formula>0.5</formula>
    </cfRule>
  </conditionalFormatting>
  <conditionalFormatting sqref="H7">
    <cfRule type="cellIs" dxfId="213" priority="19" operator="between">
      <formula>0</formula>
      <formula>0.5</formula>
    </cfRule>
    <cfRule type="cellIs" dxfId="212" priority="20"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421</v>
      </c>
    </row>
    <row r="2" spans="1:10" ht="15.75" x14ac:dyDescent="0.25">
      <c r="A2" s="2"/>
      <c r="J2" s="79" t="s">
        <v>149</v>
      </c>
    </row>
    <row r="3" spans="1:10" ht="14.1" customHeight="1" x14ac:dyDescent="0.2">
      <c r="A3" s="90" t="s">
        <v>508</v>
      </c>
      <c r="B3" s="787">
        <f>INDICE!A3</f>
        <v>46234</v>
      </c>
      <c r="C3" s="787"/>
      <c r="D3" s="787">
        <f>INDICE!C3</f>
        <v>0</v>
      </c>
      <c r="E3" s="787"/>
      <c r="F3" s="91"/>
      <c r="G3" s="788" t="s">
        <v>116</v>
      </c>
      <c r="H3" s="788"/>
      <c r="I3" s="788"/>
      <c r="J3" s="788"/>
    </row>
    <row r="4" spans="1:10" x14ac:dyDescent="0.2">
      <c r="A4" s="92"/>
      <c r="B4" s="93" t="s">
        <v>177</v>
      </c>
      <c r="C4" s="93" t="s">
        <v>178</v>
      </c>
      <c r="D4" s="93" t="s">
        <v>179</v>
      </c>
      <c r="E4" s="93" t="s">
        <v>180</v>
      </c>
      <c r="F4" s="93"/>
      <c r="G4" s="93" t="s">
        <v>177</v>
      </c>
      <c r="H4" s="93" t="s">
        <v>178</v>
      </c>
      <c r="I4" s="93" t="s">
        <v>179</v>
      </c>
      <c r="J4" s="93" t="s">
        <v>180</v>
      </c>
    </row>
    <row r="5" spans="1:10" x14ac:dyDescent="0.2">
      <c r="A5" s="363" t="s">
        <v>151</v>
      </c>
      <c r="B5" s="94">
        <v>310.54418999999984</v>
      </c>
      <c r="C5" s="94">
        <v>52.333100000000009</v>
      </c>
      <c r="D5" s="94">
        <v>2.1866100000000004</v>
      </c>
      <c r="E5" s="339">
        <v>365.06389999999982</v>
      </c>
      <c r="F5" s="94"/>
      <c r="G5" s="94">
        <v>3492.5322300000034</v>
      </c>
      <c r="H5" s="94">
        <v>655.77575000000047</v>
      </c>
      <c r="I5" s="94">
        <v>67.074250000000006</v>
      </c>
      <c r="J5" s="339">
        <v>4215.3822300000038</v>
      </c>
    </row>
    <row r="6" spans="1:10" x14ac:dyDescent="0.2">
      <c r="A6" s="364" t="s">
        <v>152</v>
      </c>
      <c r="B6" s="96">
        <v>75.956659999999999</v>
      </c>
      <c r="C6" s="96">
        <v>19.470740000000003</v>
      </c>
      <c r="D6" s="96">
        <v>1.6594200000000006</v>
      </c>
      <c r="E6" s="341">
        <v>97.086820000000003</v>
      </c>
      <c r="F6" s="96"/>
      <c r="G6" s="96">
        <v>813.43953000000045</v>
      </c>
      <c r="H6" s="96">
        <v>259.28488000000004</v>
      </c>
      <c r="I6" s="96">
        <v>83.070379999999986</v>
      </c>
      <c r="J6" s="341">
        <v>1155.7947900000004</v>
      </c>
    </row>
    <row r="7" spans="1:10" x14ac:dyDescent="0.2">
      <c r="A7" s="364" t="s">
        <v>153</v>
      </c>
      <c r="B7" s="96">
        <v>34.280380000000008</v>
      </c>
      <c r="C7" s="96">
        <v>5.1364099999999997</v>
      </c>
      <c r="D7" s="96">
        <v>1.2150999999999998</v>
      </c>
      <c r="E7" s="341">
        <v>40.631890000000006</v>
      </c>
      <c r="F7" s="96"/>
      <c r="G7" s="96">
        <v>384.12459000000007</v>
      </c>
      <c r="H7" s="96">
        <v>73.374660000000006</v>
      </c>
      <c r="I7" s="96">
        <v>31.801260000000003</v>
      </c>
      <c r="J7" s="341">
        <v>489.30051000000009</v>
      </c>
    </row>
    <row r="8" spans="1:10" x14ac:dyDescent="0.2">
      <c r="A8" s="364" t="s">
        <v>154</v>
      </c>
      <c r="B8" s="96">
        <v>35.851799999999997</v>
      </c>
      <c r="C8" s="96">
        <v>3.8638300000000001</v>
      </c>
      <c r="D8" s="96">
        <v>12.353200000000001</v>
      </c>
      <c r="E8" s="341">
        <v>52.068829999999998</v>
      </c>
      <c r="F8" s="96"/>
      <c r="G8" s="96">
        <v>329.5830600000001</v>
      </c>
      <c r="H8" s="96">
        <v>43.192149999999998</v>
      </c>
      <c r="I8" s="96">
        <v>148.88320000000002</v>
      </c>
      <c r="J8" s="341">
        <v>521.65841000000012</v>
      </c>
    </row>
    <row r="9" spans="1:10" x14ac:dyDescent="0.2">
      <c r="A9" s="364" t="s">
        <v>155</v>
      </c>
      <c r="B9" s="96">
        <v>56.324660000000002</v>
      </c>
      <c r="C9" s="96">
        <v>0</v>
      </c>
      <c r="D9" s="96">
        <v>0</v>
      </c>
      <c r="E9" s="341">
        <v>56.324660000000002</v>
      </c>
      <c r="F9" s="96"/>
      <c r="G9" s="96">
        <v>630.71757000000002</v>
      </c>
      <c r="H9" s="96">
        <v>0</v>
      </c>
      <c r="I9" s="96">
        <v>0</v>
      </c>
      <c r="J9" s="341">
        <v>630.71757000000002</v>
      </c>
    </row>
    <row r="10" spans="1:10" x14ac:dyDescent="0.2">
      <c r="A10" s="364" t="s">
        <v>156</v>
      </c>
      <c r="B10" s="96">
        <v>27.785419999999998</v>
      </c>
      <c r="C10" s="96">
        <v>3.461749999999999</v>
      </c>
      <c r="D10" s="96">
        <v>2.8899999999999998E-3</v>
      </c>
      <c r="E10" s="341">
        <v>31.250059999999998</v>
      </c>
      <c r="F10" s="96"/>
      <c r="G10" s="96">
        <v>293.88101000000012</v>
      </c>
      <c r="H10" s="96">
        <v>53.805270000000014</v>
      </c>
      <c r="I10" s="96">
        <v>1.1734199999999999</v>
      </c>
      <c r="J10" s="341">
        <v>348.85970000000015</v>
      </c>
    </row>
    <row r="11" spans="1:10" x14ac:dyDescent="0.2">
      <c r="A11" s="364" t="s">
        <v>157</v>
      </c>
      <c r="B11" s="96">
        <v>158.8054699999999</v>
      </c>
      <c r="C11" s="96">
        <v>45.897330000000018</v>
      </c>
      <c r="D11" s="96">
        <v>3.7276800000000003</v>
      </c>
      <c r="E11" s="341">
        <v>208.4304799999999</v>
      </c>
      <c r="F11" s="96"/>
      <c r="G11" s="96">
        <v>1701.0003400000007</v>
      </c>
      <c r="H11" s="96">
        <v>559.92506999999955</v>
      </c>
      <c r="I11" s="96">
        <v>159.87834000000004</v>
      </c>
      <c r="J11" s="341">
        <v>2420.8037500000005</v>
      </c>
    </row>
    <row r="12" spans="1:10" x14ac:dyDescent="0.2">
      <c r="A12" s="364" t="s">
        <v>504</v>
      </c>
      <c r="B12" s="96">
        <v>112.63612999999995</v>
      </c>
      <c r="C12" s="96">
        <v>30.791460000000001</v>
      </c>
      <c r="D12" s="96">
        <v>1.8125499999999999</v>
      </c>
      <c r="E12" s="341">
        <v>145.24013999999994</v>
      </c>
      <c r="F12" s="96"/>
      <c r="G12" s="96">
        <v>1255.4725699999997</v>
      </c>
      <c r="H12" s="96">
        <v>444.56117</v>
      </c>
      <c r="I12" s="96">
        <v>116.53756000000004</v>
      </c>
      <c r="J12" s="341">
        <v>1816.5712999999996</v>
      </c>
    </row>
    <row r="13" spans="1:10" x14ac:dyDescent="0.2">
      <c r="A13" s="364" t="s">
        <v>158</v>
      </c>
      <c r="B13" s="96">
        <v>334.76418000000007</v>
      </c>
      <c r="C13" s="96">
        <v>30.135520000000003</v>
      </c>
      <c r="D13" s="96">
        <v>2.8095699999999995</v>
      </c>
      <c r="E13" s="341">
        <v>367.70927000000006</v>
      </c>
      <c r="F13" s="96"/>
      <c r="G13" s="96">
        <v>3600.3481800000045</v>
      </c>
      <c r="H13" s="96">
        <v>440.72587999999996</v>
      </c>
      <c r="I13" s="96">
        <v>101.21729000000012</v>
      </c>
      <c r="J13" s="341">
        <v>4142.291350000005</v>
      </c>
    </row>
    <row r="14" spans="1:10" x14ac:dyDescent="0.2">
      <c r="A14" s="364" t="s">
        <v>159</v>
      </c>
      <c r="B14" s="96">
        <v>3.9037999999999999</v>
      </c>
      <c r="C14" s="96">
        <v>0</v>
      </c>
      <c r="D14" s="96">
        <v>5.731E-2</v>
      </c>
      <c r="E14" s="341">
        <v>3.9611100000000001</v>
      </c>
      <c r="F14" s="96"/>
      <c r="G14" s="96">
        <v>13.465730000000001</v>
      </c>
      <c r="H14" s="96">
        <v>0</v>
      </c>
      <c r="I14" s="96">
        <v>0.43995999999999991</v>
      </c>
      <c r="J14" s="341">
        <v>13.90569</v>
      </c>
    </row>
    <row r="15" spans="1:10" x14ac:dyDescent="0.2">
      <c r="A15" s="364" t="s">
        <v>160</v>
      </c>
      <c r="B15" s="96">
        <v>189.37087000000005</v>
      </c>
      <c r="C15" s="96">
        <v>18.983210000000003</v>
      </c>
      <c r="D15" s="96">
        <v>1.7136</v>
      </c>
      <c r="E15" s="341">
        <v>210.06768000000008</v>
      </c>
      <c r="F15" s="96"/>
      <c r="G15" s="96">
        <v>2020.0566599999988</v>
      </c>
      <c r="H15" s="96">
        <v>221.79966000000016</v>
      </c>
      <c r="I15" s="96">
        <v>42.887879999999996</v>
      </c>
      <c r="J15" s="341">
        <v>2284.7441999999992</v>
      </c>
    </row>
    <row r="16" spans="1:10" x14ac:dyDescent="0.2">
      <c r="A16" s="364" t="s">
        <v>161</v>
      </c>
      <c r="B16" s="96">
        <v>62.718210000000013</v>
      </c>
      <c r="C16" s="96">
        <v>11.151680000000001</v>
      </c>
      <c r="D16" s="96">
        <v>0.22511</v>
      </c>
      <c r="E16" s="341">
        <v>74.095000000000013</v>
      </c>
      <c r="F16" s="96"/>
      <c r="G16" s="96">
        <v>692.25995999999964</v>
      </c>
      <c r="H16" s="96">
        <v>142.57664999999997</v>
      </c>
      <c r="I16" s="96">
        <v>12.667660000000001</v>
      </c>
      <c r="J16" s="341">
        <v>847.50426999999956</v>
      </c>
    </row>
    <row r="17" spans="1:10" x14ac:dyDescent="0.2">
      <c r="A17" s="364" t="s">
        <v>162</v>
      </c>
      <c r="B17" s="96">
        <v>122.22378999999995</v>
      </c>
      <c r="C17" s="96">
        <v>17.122949999999996</v>
      </c>
      <c r="D17" s="96">
        <v>5.3697900000000001</v>
      </c>
      <c r="E17" s="341">
        <v>144.71652999999995</v>
      </c>
      <c r="F17" s="96"/>
      <c r="G17" s="96">
        <v>1336.9642999999994</v>
      </c>
      <c r="H17" s="96">
        <v>246.40052000000014</v>
      </c>
      <c r="I17" s="96">
        <v>192.16283999999987</v>
      </c>
      <c r="J17" s="341">
        <v>1775.5276599999995</v>
      </c>
    </row>
    <row r="18" spans="1:10" x14ac:dyDescent="0.2">
      <c r="A18" s="364" t="s">
        <v>163</v>
      </c>
      <c r="B18" s="96">
        <v>14.217150000000004</v>
      </c>
      <c r="C18" s="96">
        <v>3.1365699999999999</v>
      </c>
      <c r="D18" s="96">
        <v>0.49529000000000001</v>
      </c>
      <c r="E18" s="341">
        <v>17.849010000000003</v>
      </c>
      <c r="F18" s="96"/>
      <c r="G18" s="96">
        <v>158.50588999999999</v>
      </c>
      <c r="H18" s="96">
        <v>41.886150000000015</v>
      </c>
      <c r="I18" s="96">
        <v>17.566380000000006</v>
      </c>
      <c r="J18" s="341">
        <v>217.95842000000002</v>
      </c>
    </row>
    <row r="19" spans="1:10" x14ac:dyDescent="0.2">
      <c r="A19" s="364" t="s">
        <v>164</v>
      </c>
      <c r="B19" s="96">
        <v>147.45414</v>
      </c>
      <c r="C19" s="96">
        <v>9.1748599999999989</v>
      </c>
      <c r="D19" s="96">
        <v>3.5122800000000005</v>
      </c>
      <c r="E19" s="341">
        <v>160.14127999999999</v>
      </c>
      <c r="F19" s="96"/>
      <c r="G19" s="96">
        <v>1735.7151099999999</v>
      </c>
      <c r="H19" s="96">
        <v>134.09351000000004</v>
      </c>
      <c r="I19" s="96">
        <v>174.94968000000009</v>
      </c>
      <c r="J19" s="341">
        <v>2044.7583</v>
      </c>
    </row>
    <row r="20" spans="1:10" x14ac:dyDescent="0.2">
      <c r="A20" s="364" t="s">
        <v>165</v>
      </c>
      <c r="B20" s="96">
        <v>1.17252</v>
      </c>
      <c r="C20" s="96">
        <v>0</v>
      </c>
      <c r="D20" s="96">
        <v>0</v>
      </c>
      <c r="E20" s="341">
        <v>1.17252</v>
      </c>
      <c r="F20" s="96"/>
      <c r="G20" s="96">
        <v>12.918529999999999</v>
      </c>
      <c r="H20" s="96">
        <v>0</v>
      </c>
      <c r="I20" s="96">
        <v>0</v>
      </c>
      <c r="J20" s="341">
        <v>12.918529999999999</v>
      </c>
    </row>
    <row r="21" spans="1:10" x14ac:dyDescent="0.2">
      <c r="A21" s="364" t="s">
        <v>166</v>
      </c>
      <c r="B21" s="96">
        <v>83.647040000000004</v>
      </c>
      <c r="C21" s="96">
        <v>12.514799999999999</v>
      </c>
      <c r="D21" s="96">
        <v>0.36118</v>
      </c>
      <c r="E21" s="341">
        <v>96.523020000000002</v>
      </c>
      <c r="F21" s="96"/>
      <c r="G21" s="96">
        <v>920.95429000000001</v>
      </c>
      <c r="H21" s="96">
        <v>147.42044999999996</v>
      </c>
      <c r="I21" s="96">
        <v>10.29073</v>
      </c>
      <c r="J21" s="341">
        <v>1078.6654699999999</v>
      </c>
    </row>
    <row r="22" spans="1:10" x14ac:dyDescent="0.2">
      <c r="A22" s="364" t="s">
        <v>167</v>
      </c>
      <c r="B22" s="96">
        <v>56.491680000000002</v>
      </c>
      <c r="C22" s="96">
        <v>5.8358500000000006</v>
      </c>
      <c r="D22" s="96">
        <v>0.13633000000000001</v>
      </c>
      <c r="E22" s="341">
        <v>62.463860000000004</v>
      </c>
      <c r="F22" s="96"/>
      <c r="G22" s="96">
        <v>641.24112999999988</v>
      </c>
      <c r="H22" s="96">
        <v>87.361130000000003</v>
      </c>
      <c r="I22" s="96">
        <v>9.3311299999999999</v>
      </c>
      <c r="J22" s="341">
        <v>737.93338999999992</v>
      </c>
    </row>
    <row r="23" spans="1:10" x14ac:dyDescent="0.2">
      <c r="A23" s="365" t="s">
        <v>168</v>
      </c>
      <c r="B23" s="96">
        <v>146.20716000000002</v>
      </c>
      <c r="C23" s="96">
        <v>10.275230000000001</v>
      </c>
      <c r="D23" s="96">
        <v>1.12826</v>
      </c>
      <c r="E23" s="341">
        <v>157.61065000000002</v>
      </c>
      <c r="F23" s="96"/>
      <c r="G23" s="96">
        <v>1635.5636200000001</v>
      </c>
      <c r="H23" s="96">
        <v>150.66222999999994</v>
      </c>
      <c r="I23" s="96">
        <v>46.85273999999999</v>
      </c>
      <c r="J23" s="341">
        <v>1833.0785900000001</v>
      </c>
    </row>
    <row r="24" spans="1:10" x14ac:dyDescent="0.2">
      <c r="A24" s="366" t="s">
        <v>422</v>
      </c>
      <c r="B24" s="100">
        <v>1974.3552500000012</v>
      </c>
      <c r="C24" s="100">
        <v>279.2852899999998</v>
      </c>
      <c r="D24" s="100">
        <v>38.76617000000001</v>
      </c>
      <c r="E24" s="100">
        <v>2292.4067100000011</v>
      </c>
      <c r="F24" s="100"/>
      <c r="G24" s="100">
        <v>21668.744299999991</v>
      </c>
      <c r="H24" s="100">
        <v>3702.8451300000047</v>
      </c>
      <c r="I24" s="100">
        <v>1216.7846999999981</v>
      </c>
      <c r="J24" s="100">
        <v>26588.374129999993</v>
      </c>
    </row>
    <row r="25" spans="1:10" x14ac:dyDescent="0.2">
      <c r="J25" s="79" t="s">
        <v>217</v>
      </c>
    </row>
    <row r="26" spans="1:10" x14ac:dyDescent="0.2">
      <c r="A26" s="343" t="s">
        <v>541</v>
      </c>
      <c r="G26" s="58"/>
      <c r="H26" s="58"/>
      <c r="I26" s="58"/>
      <c r="J26" s="58"/>
    </row>
    <row r="27" spans="1:10" x14ac:dyDescent="0.2">
      <c r="A27" s="101" t="s">
        <v>218</v>
      </c>
      <c r="G27" s="58"/>
      <c r="H27" s="58"/>
      <c r="I27" s="58"/>
      <c r="J27" s="58"/>
    </row>
    <row r="28" spans="1:10" ht="18" x14ac:dyDescent="0.25">
      <c r="A28" s="102"/>
      <c r="E28" s="794"/>
      <c r="F28" s="794"/>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11" priority="1" stopIfTrue="1" operator="equal">
      <formula>0</formula>
    </cfRule>
  </conditionalFormatting>
  <conditionalFormatting sqref="B6:J23">
    <cfRule type="cellIs" dxfId="210" priority="2" operator="between">
      <formula>0</formula>
      <formula>0.5</formula>
    </cfRule>
    <cfRule type="cellIs" dxfId="209"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95" t="s">
        <v>28</v>
      </c>
      <c r="B1" s="795"/>
      <c r="C1" s="795"/>
      <c r="D1" s="106"/>
      <c r="E1" s="106"/>
      <c r="F1" s="106"/>
      <c r="G1" s="106"/>
      <c r="H1" s="107"/>
    </row>
    <row r="2" spans="1:65" ht="14.1" customHeight="1" x14ac:dyDescent="0.2">
      <c r="A2" s="796"/>
      <c r="B2" s="796"/>
      <c r="C2" s="796"/>
      <c r="D2" s="109"/>
      <c r="E2" s="109"/>
      <c r="F2" s="109"/>
      <c r="H2" s="79" t="s">
        <v>149</v>
      </c>
    </row>
    <row r="3" spans="1:65" s="81" customFormat="1" ht="12.75" x14ac:dyDescent="0.2">
      <c r="A3" s="70"/>
      <c r="B3" s="783">
        <f>INDICE!A3</f>
        <v>46234</v>
      </c>
      <c r="C3" s="784"/>
      <c r="D3" s="784" t="s">
        <v>115</v>
      </c>
      <c r="E3" s="784"/>
      <c r="F3" s="784" t="s">
        <v>116</v>
      </c>
      <c r="G3" s="784"/>
      <c r="H3" s="7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413</v>
      </c>
      <c r="D4" s="82" t="s">
        <v>47</v>
      </c>
      <c r="E4" s="82" t="s">
        <v>413</v>
      </c>
      <c r="F4" s="82" t="s">
        <v>47</v>
      </c>
      <c r="G4" s="82" t="s">
        <v>413</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181</v>
      </c>
      <c r="B5" s="375">
        <v>690.97435999999982</v>
      </c>
      <c r="C5" s="111">
        <v>6.4243166192541796</v>
      </c>
      <c r="D5" s="110">
        <v>4062.72561</v>
      </c>
      <c r="E5" s="111">
        <v>7.4186383834920875</v>
      </c>
      <c r="F5" s="110">
        <v>6928.1150399999988</v>
      </c>
      <c r="G5" s="111">
        <v>7.5481148895079162</v>
      </c>
      <c r="H5" s="372">
        <v>23.70614864280537</v>
      </c>
    </row>
    <row r="6" spans="1:65" ht="14.1" customHeight="1" x14ac:dyDescent="0.2">
      <c r="A6" s="107" t="s">
        <v>182</v>
      </c>
      <c r="B6" s="376">
        <v>36.178210000000071</v>
      </c>
      <c r="C6" s="329">
        <v>-2.4682837747232673</v>
      </c>
      <c r="D6" s="112">
        <v>214.80503999999999</v>
      </c>
      <c r="E6" s="113">
        <v>0.67248863067301379</v>
      </c>
      <c r="F6" s="112">
        <v>378.21770000000004</v>
      </c>
      <c r="G6" s="114">
        <v>3.6849957095555919</v>
      </c>
      <c r="H6" s="373">
        <v>1.294159372899208</v>
      </c>
    </row>
    <row r="7" spans="1:65" ht="14.1" customHeight="1" x14ac:dyDescent="0.2">
      <c r="A7" s="107" t="s">
        <v>568</v>
      </c>
      <c r="B7" s="341">
        <v>9.4000000000000004E-3</v>
      </c>
      <c r="C7" s="113">
        <v>0</v>
      </c>
      <c r="D7" s="96">
        <v>0.1031</v>
      </c>
      <c r="E7" s="113">
        <v>130.33958891867735</v>
      </c>
      <c r="F7" s="96">
        <v>0.11962</v>
      </c>
      <c r="G7" s="113">
        <v>120.90489381348107</v>
      </c>
      <c r="H7" s="341">
        <v>4.093075077824312E-4</v>
      </c>
    </row>
    <row r="8" spans="1:65" ht="14.1" customHeight="1" x14ac:dyDescent="0.2">
      <c r="A8" s="368" t="s">
        <v>183</v>
      </c>
      <c r="B8" s="369">
        <v>727.16197</v>
      </c>
      <c r="C8" s="370">
        <v>5.9450907063870373</v>
      </c>
      <c r="D8" s="369">
        <v>4277.63375</v>
      </c>
      <c r="E8" s="370">
        <v>7.0597585032115857</v>
      </c>
      <c r="F8" s="369">
        <v>7306.4523599999993</v>
      </c>
      <c r="G8" s="371">
        <v>7.3419896217623197</v>
      </c>
      <c r="H8" s="371">
        <v>25.000717323212363</v>
      </c>
    </row>
    <row r="9" spans="1:65" ht="14.1" customHeight="1" x14ac:dyDescent="0.2">
      <c r="A9" s="107" t="s">
        <v>169</v>
      </c>
      <c r="B9" s="376">
        <v>1974.3552499999994</v>
      </c>
      <c r="C9" s="113">
        <v>-0.71790616478924063</v>
      </c>
      <c r="D9" s="112">
        <v>12647.517649999998</v>
      </c>
      <c r="E9" s="111">
        <v>-1.242635228114648</v>
      </c>
      <c r="F9" s="112">
        <v>21668.744299999998</v>
      </c>
      <c r="G9" s="114">
        <v>-0.6766299592008701</v>
      </c>
      <c r="H9" s="373">
        <v>74.144622355858232</v>
      </c>
    </row>
    <row r="10" spans="1:65" ht="14.1" customHeight="1" x14ac:dyDescent="0.2">
      <c r="A10" s="107" t="s">
        <v>569</v>
      </c>
      <c r="B10" s="341">
        <v>22.099849999999996</v>
      </c>
      <c r="C10" s="113">
        <v>-18.143883287941769</v>
      </c>
      <c r="D10" s="96">
        <v>147.66532000000001</v>
      </c>
      <c r="E10" s="113">
        <v>24.902522278598081</v>
      </c>
      <c r="F10" s="112">
        <v>249.77423000000002</v>
      </c>
      <c r="G10" s="114">
        <v>52.115352361204174</v>
      </c>
      <c r="H10" s="320">
        <v>0.8546603209294078</v>
      </c>
    </row>
    <row r="11" spans="1:65" ht="14.1" customHeight="1" x14ac:dyDescent="0.2">
      <c r="A11" s="368" t="s">
        <v>442</v>
      </c>
      <c r="B11" s="369">
        <v>1996.4550999999994</v>
      </c>
      <c r="C11" s="733">
        <v>-0.95131886222940454</v>
      </c>
      <c r="D11" s="369">
        <v>12795.182969999998</v>
      </c>
      <c r="E11" s="370">
        <v>-1.0034843536298008</v>
      </c>
      <c r="F11" s="369">
        <v>21918.518529999998</v>
      </c>
      <c r="G11" s="371">
        <v>-0.28226004043723213</v>
      </c>
      <c r="H11" s="371">
        <v>74.999282676787644</v>
      </c>
    </row>
    <row r="12" spans="1:65" ht="14.1" customHeight="1" x14ac:dyDescent="0.2">
      <c r="A12" s="106" t="s">
        <v>423</v>
      </c>
      <c r="B12" s="116">
        <v>2723.6170699999993</v>
      </c>
      <c r="C12" s="726">
        <v>0.80050331245614459</v>
      </c>
      <c r="D12" s="116">
        <v>17072.816719999999</v>
      </c>
      <c r="E12" s="726">
        <v>0.90055292364958295</v>
      </c>
      <c r="F12" s="116">
        <v>29224.970889999997</v>
      </c>
      <c r="G12" s="718">
        <v>1.5204820944705111</v>
      </c>
      <c r="H12" s="117">
        <v>100</v>
      </c>
    </row>
    <row r="13" spans="1:65" ht="14.1" customHeight="1" x14ac:dyDescent="0.2">
      <c r="A13" s="118" t="s">
        <v>184</v>
      </c>
      <c r="B13" s="119">
        <v>5441.9311799999987</v>
      </c>
      <c r="C13" s="119"/>
      <c r="D13" s="119">
        <v>35062.657835937083</v>
      </c>
      <c r="E13" s="119"/>
      <c r="F13" s="119">
        <v>60237.976645937088</v>
      </c>
      <c r="G13" s="120"/>
      <c r="H13" s="121"/>
    </row>
    <row r="14" spans="1:65" ht="14.1" customHeight="1" x14ac:dyDescent="0.2">
      <c r="A14" s="122" t="s">
        <v>185</v>
      </c>
      <c r="B14" s="377">
        <v>50.048723144639254</v>
      </c>
      <c r="C14" s="123"/>
      <c r="D14" s="123">
        <v>48.692306213311085</v>
      </c>
      <c r="E14" s="123"/>
      <c r="F14" s="123">
        <v>48.515857466090964</v>
      </c>
      <c r="G14" s="124"/>
      <c r="H14" s="374"/>
    </row>
    <row r="15" spans="1:65" ht="14.1" customHeight="1" x14ac:dyDescent="0.2">
      <c r="A15" s="107"/>
      <c r="B15" s="107"/>
      <c r="C15" s="107"/>
      <c r="D15" s="107"/>
      <c r="E15" s="107"/>
      <c r="F15" s="107"/>
      <c r="H15" s="79" t="s">
        <v>217</v>
      </c>
    </row>
    <row r="16" spans="1:65" ht="14.1" customHeight="1" x14ac:dyDescent="0.2">
      <c r="A16" s="101" t="s">
        <v>471</v>
      </c>
      <c r="B16" s="101"/>
      <c r="C16" s="125"/>
      <c r="D16" s="125"/>
      <c r="E16" s="125"/>
      <c r="F16" s="101"/>
      <c r="G16" s="101"/>
      <c r="H16" s="101"/>
    </row>
    <row r="17" spans="1:12" ht="14.1" customHeight="1" x14ac:dyDescent="0.2">
      <c r="A17" s="101" t="s">
        <v>570</v>
      </c>
      <c r="B17" s="101"/>
      <c r="C17" s="125"/>
      <c r="D17" s="125"/>
      <c r="E17" s="125"/>
      <c r="F17" s="101"/>
      <c r="G17" s="101"/>
      <c r="H17" s="101"/>
    </row>
    <row r="18" spans="1:12" ht="14.1" customHeight="1" x14ac:dyDescent="0.2">
      <c r="A18" s="101" t="s">
        <v>571</v>
      </c>
    </row>
    <row r="19" spans="1:12" ht="14.1" customHeight="1" x14ac:dyDescent="0.2">
      <c r="A19" s="133" t="s">
        <v>524</v>
      </c>
      <c r="L19" s="622"/>
    </row>
    <row r="20" spans="1:12" ht="14.1" customHeight="1" x14ac:dyDescent="0.2">
      <c r="A20" s="101"/>
      <c r="L20" s="622"/>
    </row>
  </sheetData>
  <mergeCells count="4">
    <mergeCell ref="A1:C2"/>
    <mergeCell ref="B3:C3"/>
    <mergeCell ref="D3:E3"/>
    <mergeCell ref="F3:H3"/>
  </mergeCells>
  <conditionalFormatting sqref="B7">
    <cfRule type="cellIs" dxfId="208" priority="50" operator="between">
      <formula>0</formula>
      <formula>0.5</formula>
    </cfRule>
    <cfRule type="cellIs" dxfId="207" priority="51" operator="between">
      <formula>0</formula>
      <formula>0.49</formula>
    </cfRule>
  </conditionalFormatting>
  <conditionalFormatting sqref="B10">
    <cfRule type="cellIs" dxfId="206" priority="24" operator="equal">
      <formula>0</formula>
    </cfRule>
    <cfRule type="cellIs" dxfId="205" priority="25" operator="between">
      <formula>0</formula>
      <formula>0.5</formula>
    </cfRule>
    <cfRule type="cellIs" dxfId="204" priority="26" operator="between">
      <formula>0</formula>
      <formula>0.49</formula>
    </cfRule>
  </conditionalFormatting>
  <conditionalFormatting sqref="B7:C7 E7">
    <cfRule type="cellIs" dxfId="203" priority="41" operator="equal">
      <formula>0</formula>
    </cfRule>
  </conditionalFormatting>
  <conditionalFormatting sqref="C6">
    <cfRule type="cellIs" dxfId="202" priority="13" operator="between">
      <formula>-0.05</formula>
      <formula>0</formula>
    </cfRule>
    <cfRule type="cellIs" dxfId="201" priority="14" operator="between">
      <formula>0</formula>
      <formula>0.5</formula>
    </cfRule>
  </conditionalFormatting>
  <conditionalFormatting sqref="C11">
    <cfRule type="cellIs" dxfId="200" priority="3" operator="equal">
      <formula>0</formula>
    </cfRule>
    <cfRule type="cellIs" dxfId="199" priority="4" operator="between">
      <formula>0</formula>
      <formula>0.5</formula>
    </cfRule>
  </conditionalFormatting>
  <conditionalFormatting sqref="C12">
    <cfRule type="cellIs" dxfId="198" priority="6" operator="between">
      <formula>-0.1</formula>
      <formula>0.0999999999</formula>
    </cfRule>
  </conditionalFormatting>
  <conditionalFormatting sqref="D7">
    <cfRule type="cellIs" dxfId="197" priority="9" operator="between">
      <formula>0</formula>
      <formula>0.5</formula>
    </cfRule>
    <cfRule type="cellIs" dxfId="196" priority="10" operator="between">
      <formula>0</formula>
      <formula>0.49</formula>
    </cfRule>
  </conditionalFormatting>
  <conditionalFormatting sqref="D10">
    <cfRule type="cellIs" dxfId="195" priority="19" operator="equal">
      <formula>0</formula>
    </cfRule>
    <cfRule type="cellIs" dxfId="194" priority="20" operator="between">
      <formula>0</formula>
      <formula>0.5</formula>
    </cfRule>
    <cfRule type="cellIs" dxfId="193" priority="21" operator="between">
      <formula>0</formula>
      <formula>0.49</formula>
    </cfRule>
  </conditionalFormatting>
  <conditionalFormatting sqref="E11">
    <cfRule type="cellIs" dxfId="192" priority="27" operator="between">
      <formula>-0.04999999</formula>
      <formula>-0.00000001</formula>
    </cfRule>
  </conditionalFormatting>
  <conditionalFormatting sqref="E12">
    <cfRule type="cellIs" dxfId="191" priority="5" operator="between">
      <formula>-0.1</formula>
      <formula>0.0999999999</formula>
    </cfRule>
  </conditionalFormatting>
  <conditionalFormatting sqref="F7">
    <cfRule type="cellIs" dxfId="190" priority="46" operator="between">
      <formula>0</formula>
      <formula>0.5</formula>
    </cfRule>
    <cfRule type="cellIs" dxfId="189" priority="47" operator="between">
      <formula>0</formula>
      <formula>0.49</formula>
    </cfRule>
  </conditionalFormatting>
  <conditionalFormatting sqref="G12">
    <cfRule type="cellIs" dxfId="188" priority="7" operator="between">
      <formula>-0.5</formula>
      <formula>0.5</formula>
    </cfRule>
    <cfRule type="cellIs" dxfId="187" priority="8" operator="between">
      <formula>0</formula>
      <formula>0.49</formula>
    </cfRule>
  </conditionalFormatting>
  <conditionalFormatting sqref="H7">
    <cfRule type="cellIs" dxfId="186" priority="44" operator="between">
      <formula>0</formula>
      <formula>0.5</formula>
    </cfRule>
    <cfRule type="cellIs" dxfId="185"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7" t="s">
        <v>26</v>
      </c>
      <c r="B1" s="797"/>
      <c r="C1" s="797"/>
      <c r="D1" s="797"/>
      <c r="E1" s="797"/>
      <c r="F1" s="126"/>
      <c r="G1" s="126"/>
      <c r="H1" s="126"/>
      <c r="I1" s="126"/>
      <c r="J1" s="126"/>
      <c r="K1" s="126"/>
      <c r="L1" s="126"/>
      <c r="M1" s="126"/>
      <c r="N1" s="126"/>
    </row>
    <row r="2" spans="1:14" x14ac:dyDescent="0.2">
      <c r="A2" s="797"/>
      <c r="B2" s="798"/>
      <c r="C2" s="798"/>
      <c r="D2" s="798"/>
      <c r="E2" s="798"/>
      <c r="F2" s="126"/>
      <c r="G2" s="126"/>
      <c r="H2" s="126"/>
      <c r="I2" s="126"/>
      <c r="J2" s="126"/>
      <c r="K2" s="126"/>
      <c r="L2" s="126"/>
      <c r="M2" s="127" t="s">
        <v>149</v>
      </c>
      <c r="N2" s="126"/>
    </row>
    <row r="3" spans="1:14" x14ac:dyDescent="0.2">
      <c r="A3" s="517"/>
      <c r="B3" s="145">
        <v>2025</v>
      </c>
      <c r="C3" s="145" t="s">
        <v>501</v>
      </c>
      <c r="D3" s="145" t="s">
        <v>501</v>
      </c>
      <c r="E3" s="145" t="s">
        <v>501</v>
      </c>
      <c r="F3" s="145" t="s">
        <v>501</v>
      </c>
      <c r="G3" s="145">
        <v>2026</v>
      </c>
      <c r="H3" s="145" t="s">
        <v>501</v>
      </c>
      <c r="I3" s="145" t="s">
        <v>501</v>
      </c>
      <c r="J3" s="145" t="s">
        <v>501</v>
      </c>
      <c r="K3" s="145" t="s">
        <v>501</v>
      </c>
      <c r="L3" s="145" t="s">
        <v>501</v>
      </c>
      <c r="M3" s="145" t="s">
        <v>501</v>
      </c>
    </row>
    <row r="4" spans="1:14" x14ac:dyDescent="0.2">
      <c r="A4" s="128"/>
      <c r="B4" s="467">
        <v>45900</v>
      </c>
      <c r="C4" s="467">
        <v>45930</v>
      </c>
      <c r="D4" s="467">
        <v>45961</v>
      </c>
      <c r="E4" s="467">
        <v>45991</v>
      </c>
      <c r="F4" s="467">
        <v>46022</v>
      </c>
      <c r="G4" s="467">
        <v>46053</v>
      </c>
      <c r="H4" s="467">
        <v>46081</v>
      </c>
      <c r="I4" s="467">
        <v>46112</v>
      </c>
      <c r="J4" s="467">
        <v>46142</v>
      </c>
      <c r="K4" s="467">
        <v>46173</v>
      </c>
      <c r="L4" s="467">
        <v>46203</v>
      </c>
      <c r="M4" s="467">
        <v>46234</v>
      </c>
    </row>
    <row r="5" spans="1:14" x14ac:dyDescent="0.2">
      <c r="A5" s="129" t="s">
        <v>186</v>
      </c>
      <c r="B5" s="130">
        <v>25.872819999999994</v>
      </c>
      <c r="C5" s="130">
        <v>16.665209999999995</v>
      </c>
      <c r="D5" s="130">
        <v>16.301590000000015</v>
      </c>
      <c r="E5" s="130">
        <v>14.768839999999994</v>
      </c>
      <c r="F5" s="130">
        <v>18.06420000000001</v>
      </c>
      <c r="G5" s="130">
        <v>10.444170000000014</v>
      </c>
      <c r="H5" s="130">
        <v>10.511639999999993</v>
      </c>
      <c r="I5" s="130">
        <v>12.395519999999994</v>
      </c>
      <c r="J5" s="130">
        <v>12.515470000000008</v>
      </c>
      <c r="K5" s="130">
        <v>11.422160000000016</v>
      </c>
      <c r="L5" s="130">
        <v>12.681010000000001</v>
      </c>
      <c r="M5" s="130">
        <v>12.87830999999999</v>
      </c>
    </row>
    <row r="6" spans="1:14" x14ac:dyDescent="0.2">
      <c r="A6" s="131" t="s">
        <v>425</v>
      </c>
      <c r="B6" s="132">
        <v>164.9769900000002</v>
      </c>
      <c r="C6" s="132">
        <v>160.05931000000007</v>
      </c>
      <c r="D6" s="132">
        <v>177.73079999999982</v>
      </c>
      <c r="E6" s="132">
        <v>157.93459999999979</v>
      </c>
      <c r="F6" s="132">
        <v>190.96197999999995</v>
      </c>
      <c r="G6" s="132">
        <v>109.35018000000005</v>
      </c>
      <c r="H6" s="132">
        <v>122.30124000000002</v>
      </c>
      <c r="I6" s="132">
        <v>142.21441000000024</v>
      </c>
      <c r="J6" s="132">
        <v>116.35987000000007</v>
      </c>
      <c r="K6" s="132">
        <v>117.29504000000001</v>
      </c>
      <c r="L6" s="132">
        <v>135.36103000000017</v>
      </c>
      <c r="M6" s="132">
        <v>125.47330000000001</v>
      </c>
    </row>
    <row r="7" spans="1:14" ht="15.75" customHeight="1" x14ac:dyDescent="0.2">
      <c r="A7" s="129"/>
      <c r="B7" s="130"/>
      <c r="C7" s="130"/>
      <c r="D7" s="130"/>
      <c r="E7" s="130"/>
      <c r="F7" s="130"/>
      <c r="G7" s="130"/>
      <c r="H7" s="130"/>
      <c r="I7" s="130"/>
      <c r="J7" s="130"/>
      <c r="K7" s="130"/>
      <c r="L7" s="799" t="s">
        <v>217</v>
      </c>
      <c r="M7" s="799"/>
    </row>
    <row r="8" spans="1:14" x14ac:dyDescent="0.2">
      <c r="A8" s="133" t="s">
        <v>424</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8" customWidth="1"/>
    <col min="2" max="16384" width="11.125" style="18"/>
  </cols>
  <sheetData>
    <row r="1" spans="1:4" s="3" customFormat="1" x14ac:dyDescent="0.2">
      <c r="A1" s="6" t="s">
        <v>499</v>
      </c>
    </row>
    <row r="2" spans="1:4" x14ac:dyDescent="0.2">
      <c r="A2" s="439"/>
      <c r="B2" s="439"/>
      <c r="C2" s="439"/>
      <c r="D2" s="439"/>
    </row>
    <row r="3" spans="1:4" x14ac:dyDescent="0.2">
      <c r="B3" s="627">
        <v>2024</v>
      </c>
      <c r="C3" s="627">
        <v>2025</v>
      </c>
      <c r="D3" s="627">
        <v>2026</v>
      </c>
    </row>
    <row r="4" spans="1:4" x14ac:dyDescent="0.2">
      <c r="A4" s="536" t="s">
        <v>124</v>
      </c>
      <c r="B4" s="557">
        <v>0.23957193839862537</v>
      </c>
      <c r="C4" s="557">
        <v>1.6135492513225838</v>
      </c>
      <c r="D4" s="557">
        <v>2.4643766828068978</v>
      </c>
    </row>
    <row r="5" spans="1:4" x14ac:dyDescent="0.2">
      <c r="A5" s="538" t="s">
        <v>125</v>
      </c>
      <c r="B5" s="557">
        <v>0.69564961845043394</v>
      </c>
      <c r="C5" s="557">
        <v>1.411419678231471</v>
      </c>
      <c r="D5" s="557">
        <v>2.3771115088444232</v>
      </c>
    </row>
    <row r="6" spans="1:4" x14ac:dyDescent="0.2">
      <c r="A6" s="538" t="s">
        <v>126</v>
      </c>
      <c r="B6" s="557">
        <v>-0.24774774172301026</v>
      </c>
      <c r="C6" s="557">
        <v>1.6862454428549813</v>
      </c>
      <c r="D6" s="557">
        <v>2.8258395033169403</v>
      </c>
    </row>
    <row r="7" spans="1:4" x14ac:dyDescent="0.2">
      <c r="A7" s="538" t="s">
        <v>127</v>
      </c>
      <c r="B7" s="557">
        <v>0.94362650143363369</v>
      </c>
      <c r="C7" s="557">
        <v>1.1503036904163615</v>
      </c>
      <c r="D7" s="557">
        <v>2.5904833532553933</v>
      </c>
    </row>
    <row r="8" spans="1:4" x14ac:dyDescent="0.2">
      <c r="A8" s="538" t="s">
        <v>128</v>
      </c>
      <c r="B8" s="557">
        <v>1.3375220987337835</v>
      </c>
      <c r="C8" s="557">
        <v>0.83945484566915496</v>
      </c>
      <c r="D8" s="557">
        <v>2.1967572199061816</v>
      </c>
    </row>
    <row r="9" spans="1:4" x14ac:dyDescent="0.2">
      <c r="A9" s="538" t="s">
        <v>129</v>
      </c>
      <c r="B9" s="557">
        <v>0.72929169353821288</v>
      </c>
      <c r="C9" s="557">
        <v>1.998035621568421</v>
      </c>
      <c r="D9" s="559">
        <v>2.1461024399117115</v>
      </c>
    </row>
    <row r="10" spans="1:4" x14ac:dyDescent="0.2">
      <c r="A10" s="538" t="s">
        <v>130</v>
      </c>
      <c r="B10" s="557">
        <v>0.73253607445837599</v>
      </c>
      <c r="C10" s="557">
        <v>2.6291911542667155</v>
      </c>
      <c r="D10" s="557">
        <v>1.5204820944705111</v>
      </c>
    </row>
    <row r="11" spans="1:4" x14ac:dyDescent="0.2">
      <c r="A11" s="538" t="s">
        <v>131</v>
      </c>
      <c r="B11" s="557">
        <v>1.6247906088891662</v>
      </c>
      <c r="C11" s="557">
        <v>1.8478807531318138</v>
      </c>
      <c r="D11" s="557" t="s">
        <v>501</v>
      </c>
    </row>
    <row r="12" spans="1:4" x14ac:dyDescent="0.2">
      <c r="A12" s="538" t="s">
        <v>132</v>
      </c>
      <c r="B12" s="557">
        <v>1.919390937018211</v>
      </c>
      <c r="C12" s="557">
        <v>2.0749307180973915</v>
      </c>
      <c r="D12" s="557" t="s">
        <v>501</v>
      </c>
    </row>
    <row r="13" spans="1:4" x14ac:dyDescent="0.2">
      <c r="A13" s="538" t="s">
        <v>133</v>
      </c>
      <c r="B13" s="557">
        <v>1.9205580962971782</v>
      </c>
      <c r="C13" s="557">
        <v>2.3379716980565819</v>
      </c>
      <c r="D13" s="557" t="s">
        <v>501</v>
      </c>
    </row>
    <row r="14" spans="1:4" x14ac:dyDescent="0.2">
      <c r="A14" s="538" t="s">
        <v>134</v>
      </c>
      <c r="B14" s="557">
        <v>1.649636985838602</v>
      </c>
      <c r="C14" s="557">
        <v>2.4490192782412539</v>
      </c>
      <c r="D14" s="559" t="s">
        <v>501</v>
      </c>
    </row>
    <row r="15" spans="1:4" x14ac:dyDescent="0.2">
      <c r="A15" s="539" t="s">
        <v>135</v>
      </c>
      <c r="B15" s="445">
        <v>2.5277013103635371</v>
      </c>
      <c r="C15" s="445">
        <v>2.6163737734217309</v>
      </c>
      <c r="D15" s="560" t="s">
        <v>501</v>
      </c>
    </row>
    <row r="16" spans="1:4" x14ac:dyDescent="0.2">
      <c r="D16" s="79" t="s">
        <v>217</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95" t="s">
        <v>33</v>
      </c>
      <c r="B1" s="795"/>
      <c r="C1" s="795"/>
      <c r="D1" s="106"/>
      <c r="E1" s="106"/>
      <c r="F1" s="106"/>
      <c r="G1" s="106"/>
    </row>
    <row r="2" spans="1:13" ht="14.1" customHeight="1" x14ac:dyDescent="0.2">
      <c r="A2" s="796"/>
      <c r="B2" s="796"/>
      <c r="C2" s="796"/>
      <c r="D2" s="109"/>
      <c r="E2" s="109"/>
      <c r="F2" s="109"/>
      <c r="G2" s="79" t="s">
        <v>149</v>
      </c>
    </row>
    <row r="3" spans="1:13" ht="14.1" customHeight="1" x14ac:dyDescent="0.2">
      <c r="A3" s="134"/>
      <c r="B3" s="800">
        <f>INDICE!A3</f>
        <v>46234</v>
      </c>
      <c r="C3" s="801"/>
      <c r="D3" s="801" t="s">
        <v>115</v>
      </c>
      <c r="E3" s="801"/>
      <c r="F3" s="801" t="s">
        <v>116</v>
      </c>
      <c r="G3" s="801"/>
    </row>
    <row r="4" spans="1:13" ht="30.6" customHeight="1" x14ac:dyDescent="0.2">
      <c r="A4" s="122"/>
      <c r="B4" s="135" t="s">
        <v>187</v>
      </c>
      <c r="C4" s="136" t="s">
        <v>188</v>
      </c>
      <c r="D4" s="135" t="s">
        <v>187</v>
      </c>
      <c r="E4" s="136" t="s">
        <v>188</v>
      </c>
      <c r="F4" s="135" t="s">
        <v>187</v>
      </c>
      <c r="G4" s="136" t="s">
        <v>188</v>
      </c>
    </row>
    <row r="5" spans="1:13" ht="14.1" customHeight="1" x14ac:dyDescent="0.2">
      <c r="A5" s="107" t="s">
        <v>189</v>
      </c>
      <c r="B5" s="112">
        <v>695.70073999999943</v>
      </c>
      <c r="C5" s="115">
        <v>31.46123</v>
      </c>
      <c r="D5" s="112">
        <v>4111.806889999998</v>
      </c>
      <c r="E5" s="112">
        <v>165.82686000000004</v>
      </c>
      <c r="F5" s="112">
        <v>7024.2512999999981</v>
      </c>
      <c r="G5" s="112">
        <v>282.20106000000004</v>
      </c>
      <c r="L5" s="137"/>
      <c r="M5" s="137"/>
    </row>
    <row r="6" spans="1:13" ht="14.1" customHeight="1" x14ac:dyDescent="0.2">
      <c r="A6" s="107" t="s">
        <v>190</v>
      </c>
      <c r="B6" s="112">
        <v>1528.4600000000003</v>
      </c>
      <c r="C6" s="112">
        <v>467.99509999999987</v>
      </c>
      <c r="D6" s="112">
        <v>9904.0956499999993</v>
      </c>
      <c r="E6" s="112">
        <v>2891.0873200000001</v>
      </c>
      <c r="F6" s="112">
        <v>16988.119299999995</v>
      </c>
      <c r="G6" s="112">
        <v>4930.3992299999991</v>
      </c>
      <c r="L6" s="137"/>
      <c r="M6" s="137"/>
    </row>
    <row r="7" spans="1:13" ht="14.1" customHeight="1" x14ac:dyDescent="0.2">
      <c r="A7" s="118" t="s">
        <v>184</v>
      </c>
      <c r="B7" s="119">
        <v>2224.1607399999998</v>
      </c>
      <c r="C7" s="119">
        <v>499.45632999999987</v>
      </c>
      <c r="D7" s="119">
        <v>14015.902539999997</v>
      </c>
      <c r="E7" s="119">
        <v>3056.9141800000002</v>
      </c>
      <c r="F7" s="119">
        <v>24012.370599999995</v>
      </c>
      <c r="G7" s="119">
        <v>5212.6002899999994</v>
      </c>
    </row>
    <row r="8" spans="1:13" ht="14.1" customHeight="1" x14ac:dyDescent="0.2">
      <c r="G8" s="79" t="s">
        <v>217</v>
      </c>
    </row>
    <row r="9" spans="1:13" ht="14.1" customHeight="1" x14ac:dyDescent="0.2">
      <c r="A9" s="101" t="s">
        <v>426</v>
      </c>
    </row>
    <row r="10" spans="1:13" ht="14.1" customHeight="1" x14ac:dyDescent="0.2">
      <c r="A10" s="101" t="s">
        <v>218</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429</v>
      </c>
    </row>
    <row r="2" spans="1:13" ht="15.75" x14ac:dyDescent="0.25">
      <c r="A2" s="2"/>
      <c r="J2" s="79" t="s">
        <v>149</v>
      </c>
    </row>
    <row r="3" spans="1:13" ht="14.1" customHeight="1" x14ac:dyDescent="0.2">
      <c r="A3" s="90"/>
      <c r="B3" s="787">
        <f>INDICE!A3</f>
        <v>46234</v>
      </c>
      <c r="C3" s="787"/>
      <c r="D3" s="787">
        <f>INDICE!C3</f>
        <v>0</v>
      </c>
      <c r="E3" s="787"/>
      <c r="F3" s="91"/>
      <c r="G3" s="788" t="s">
        <v>116</v>
      </c>
      <c r="H3" s="788"/>
      <c r="I3" s="788"/>
      <c r="J3" s="788"/>
    </row>
    <row r="4" spans="1:13" x14ac:dyDescent="0.2">
      <c r="A4" s="92"/>
      <c r="B4" s="602" t="s">
        <v>141</v>
      </c>
      <c r="C4" s="602" t="s">
        <v>142</v>
      </c>
      <c r="D4" s="602" t="s">
        <v>169</v>
      </c>
      <c r="E4" s="602" t="s">
        <v>180</v>
      </c>
      <c r="F4" s="602"/>
      <c r="G4" s="602" t="s">
        <v>141</v>
      </c>
      <c r="H4" s="602" t="s">
        <v>142</v>
      </c>
      <c r="I4" s="602" t="s">
        <v>169</v>
      </c>
      <c r="J4" s="602" t="s">
        <v>180</v>
      </c>
    </row>
    <row r="5" spans="1:13" x14ac:dyDescent="0.2">
      <c r="A5" s="363" t="s">
        <v>151</v>
      </c>
      <c r="B5" s="94">
        <f>'GNA CCAA'!B5</f>
        <v>106.43562999999997</v>
      </c>
      <c r="C5" s="94">
        <f>'GNA CCAA'!C5</f>
        <v>4.4114999999999993</v>
      </c>
      <c r="D5" s="94">
        <f>'GO CCAA'!B5</f>
        <v>310.54418999999984</v>
      </c>
      <c r="E5" s="339">
        <f>SUM(B5:D5)</f>
        <v>421.39131999999984</v>
      </c>
      <c r="F5" s="94"/>
      <c r="G5" s="94">
        <f>'GNA CCAA'!F5</f>
        <v>1082.4826200000009</v>
      </c>
      <c r="H5" s="94">
        <f>'GNA CCAA'!G5</f>
        <v>44.779679999999935</v>
      </c>
      <c r="I5" s="94">
        <f>'GO CCAA'!G5</f>
        <v>3492.5322300000034</v>
      </c>
      <c r="J5" s="339">
        <f>SUM(G5:I5)</f>
        <v>4619.7945300000047</v>
      </c>
    </row>
    <row r="6" spans="1:13" x14ac:dyDescent="0.2">
      <c r="A6" s="364" t="s">
        <v>152</v>
      </c>
      <c r="B6" s="96">
        <f>'GNA CCAA'!B6</f>
        <v>19.828780000000002</v>
      </c>
      <c r="C6" s="96">
        <f>'GNA CCAA'!C6</f>
        <v>0.82633000000000012</v>
      </c>
      <c r="D6" s="96">
        <f>'GO CCAA'!B6</f>
        <v>75.956659999999999</v>
      </c>
      <c r="E6" s="341">
        <f>SUM(B6:D6)</f>
        <v>96.611770000000007</v>
      </c>
      <c r="F6" s="96"/>
      <c r="G6" s="96">
        <f>'GNA CCAA'!F6</f>
        <v>198.67905999999959</v>
      </c>
      <c r="H6" s="96">
        <f>'GNA CCAA'!G6</f>
        <v>8.4264200000000038</v>
      </c>
      <c r="I6" s="96">
        <f>'GO CCAA'!G6</f>
        <v>813.43953000000045</v>
      </c>
      <c r="J6" s="341">
        <f t="shared" ref="J6:J24" si="0">SUM(G6:I6)</f>
        <v>1020.54501</v>
      </c>
    </row>
    <row r="7" spans="1:13" x14ac:dyDescent="0.2">
      <c r="A7" s="364" t="s">
        <v>153</v>
      </c>
      <c r="B7" s="96">
        <f>'GNA CCAA'!B7</f>
        <v>12.342490000000002</v>
      </c>
      <c r="C7" s="96">
        <f>'GNA CCAA'!C7</f>
        <v>0.70360000000000011</v>
      </c>
      <c r="D7" s="96">
        <f>'GO CCAA'!B7</f>
        <v>34.280380000000008</v>
      </c>
      <c r="E7" s="341">
        <f t="shared" ref="E7:E24" si="1">SUM(B7:D7)</f>
        <v>47.326470000000008</v>
      </c>
      <c r="F7" s="96"/>
      <c r="G7" s="96">
        <f>'GNA CCAA'!F7</f>
        <v>119.57223000000003</v>
      </c>
      <c r="H7" s="96">
        <f>'GNA CCAA'!G7</f>
        <v>7.0178499999999993</v>
      </c>
      <c r="I7" s="96">
        <f>'GO CCAA'!G7</f>
        <v>384.12459000000007</v>
      </c>
      <c r="J7" s="341">
        <f t="shared" si="0"/>
        <v>510.71467000000007</v>
      </c>
    </row>
    <row r="8" spans="1:13" x14ac:dyDescent="0.2">
      <c r="A8" s="364" t="s">
        <v>154</v>
      </c>
      <c r="B8" s="96">
        <f>'GNA CCAA'!B8</f>
        <v>33.221090000000004</v>
      </c>
      <c r="C8" s="96">
        <f>'GNA CCAA'!C8</f>
        <v>1.36524</v>
      </c>
      <c r="D8" s="96">
        <f>'GO CCAA'!B8</f>
        <v>35.851799999999997</v>
      </c>
      <c r="E8" s="341">
        <f t="shared" si="1"/>
        <v>70.438130000000001</v>
      </c>
      <c r="F8" s="96"/>
      <c r="G8" s="96">
        <f>'GNA CCAA'!F8</f>
        <v>276.78997999999996</v>
      </c>
      <c r="H8" s="96">
        <f>'GNA CCAA'!G8</f>
        <v>12.63782</v>
      </c>
      <c r="I8" s="96">
        <f>'GO CCAA'!G8</f>
        <v>329.5830600000001</v>
      </c>
      <c r="J8" s="341">
        <f t="shared" si="0"/>
        <v>619.01086000000009</v>
      </c>
    </row>
    <row r="9" spans="1:13" x14ac:dyDescent="0.2">
      <c r="A9" s="364" t="s">
        <v>155</v>
      </c>
      <c r="B9" s="96">
        <f>'GNA CCAA'!B9</f>
        <v>41.525089999999992</v>
      </c>
      <c r="C9" s="96">
        <f>'GNA CCAA'!C9</f>
        <v>8.1363700000000012</v>
      </c>
      <c r="D9" s="96">
        <f>'GO CCAA'!B9</f>
        <v>56.324660000000002</v>
      </c>
      <c r="E9" s="341">
        <f t="shared" si="1"/>
        <v>105.98612</v>
      </c>
      <c r="F9" s="96"/>
      <c r="G9" s="96">
        <f>'GNA CCAA'!F9</f>
        <v>459.92624000000006</v>
      </c>
      <c r="H9" s="96">
        <f>'GNA CCAA'!G9</f>
        <v>98.261139999999969</v>
      </c>
      <c r="I9" s="96">
        <f>'GO CCAA'!G9</f>
        <v>630.71757000000002</v>
      </c>
      <c r="J9" s="341">
        <f t="shared" si="0"/>
        <v>1188.9049500000001</v>
      </c>
    </row>
    <row r="10" spans="1:13" x14ac:dyDescent="0.2">
      <c r="A10" s="364" t="s">
        <v>156</v>
      </c>
      <c r="B10" s="96">
        <f>'GNA CCAA'!B10</f>
        <v>10.571230000000003</v>
      </c>
      <c r="C10" s="96">
        <f>'GNA CCAA'!C10</f>
        <v>0.40172000000000002</v>
      </c>
      <c r="D10" s="96">
        <f>'GO CCAA'!B10</f>
        <v>27.785419999999998</v>
      </c>
      <c r="E10" s="341">
        <f t="shared" si="1"/>
        <v>38.758369999999999</v>
      </c>
      <c r="F10" s="96"/>
      <c r="G10" s="96">
        <f>'GNA CCAA'!F10</f>
        <v>95.985690000000019</v>
      </c>
      <c r="H10" s="96">
        <f>'GNA CCAA'!G10</f>
        <v>3.828749999999999</v>
      </c>
      <c r="I10" s="96">
        <f>'GO CCAA'!G10</f>
        <v>293.88101000000012</v>
      </c>
      <c r="J10" s="341">
        <f t="shared" si="0"/>
        <v>393.69545000000016</v>
      </c>
    </row>
    <row r="11" spans="1:13" x14ac:dyDescent="0.2">
      <c r="A11" s="364" t="s">
        <v>157</v>
      </c>
      <c r="B11" s="96">
        <f>'GNA CCAA'!B11</f>
        <v>40.337170000000022</v>
      </c>
      <c r="C11" s="96">
        <f>'GNA CCAA'!C11</f>
        <v>2.2216300000000002</v>
      </c>
      <c r="D11" s="96">
        <f>'GO CCAA'!B11</f>
        <v>158.8054699999999</v>
      </c>
      <c r="E11" s="341">
        <f t="shared" si="1"/>
        <v>201.36426999999992</v>
      </c>
      <c r="F11" s="96"/>
      <c r="G11" s="96">
        <f>'GNA CCAA'!F11</f>
        <v>381.67673000000048</v>
      </c>
      <c r="H11" s="96">
        <f>'GNA CCAA'!G11</f>
        <v>19.597899999999996</v>
      </c>
      <c r="I11" s="96">
        <f>'GO CCAA'!G11</f>
        <v>1701.0003400000007</v>
      </c>
      <c r="J11" s="341">
        <f t="shared" si="0"/>
        <v>2102.2749700000013</v>
      </c>
    </row>
    <row r="12" spans="1:13" x14ac:dyDescent="0.2">
      <c r="A12" s="364" t="s">
        <v>504</v>
      </c>
      <c r="B12" s="96">
        <f>'GNA CCAA'!B12</f>
        <v>30.289349999999995</v>
      </c>
      <c r="C12" s="96">
        <f>'GNA CCAA'!C12</f>
        <v>1.00987</v>
      </c>
      <c r="D12" s="96">
        <f>'GO CCAA'!B12</f>
        <v>112.63612999999995</v>
      </c>
      <c r="E12" s="341">
        <f t="shared" si="1"/>
        <v>143.93534999999994</v>
      </c>
      <c r="F12" s="96"/>
      <c r="G12" s="96">
        <f>'GNA CCAA'!F12</f>
        <v>307.93574000000046</v>
      </c>
      <c r="H12" s="96">
        <f>'GNA CCAA'!G12</f>
        <v>11.00358000000001</v>
      </c>
      <c r="I12" s="96">
        <f>'GO CCAA'!G12</f>
        <v>1255.4725699999997</v>
      </c>
      <c r="J12" s="341">
        <f t="shared" si="0"/>
        <v>1574.4118900000001</v>
      </c>
    </row>
    <row r="13" spans="1:13" x14ac:dyDescent="0.2">
      <c r="A13" s="364" t="s">
        <v>158</v>
      </c>
      <c r="B13" s="96">
        <f>'GNA CCAA'!B13</f>
        <v>123.18133000000003</v>
      </c>
      <c r="C13" s="96">
        <f>'GNA CCAA'!C13</f>
        <v>5.760729999999997</v>
      </c>
      <c r="D13" s="96">
        <f>'GO CCAA'!B13</f>
        <v>334.76418000000007</v>
      </c>
      <c r="E13" s="341">
        <f t="shared" si="1"/>
        <v>463.70624000000009</v>
      </c>
      <c r="F13" s="96"/>
      <c r="G13" s="96">
        <f>'GNA CCAA'!F13</f>
        <v>1221.4983299999981</v>
      </c>
      <c r="H13" s="96">
        <f>'GNA CCAA'!G13</f>
        <v>56.79760999999997</v>
      </c>
      <c r="I13" s="96">
        <f>'GO CCAA'!G13</f>
        <v>3600.3481800000045</v>
      </c>
      <c r="J13" s="341">
        <f t="shared" si="0"/>
        <v>4878.6441200000027</v>
      </c>
    </row>
    <row r="14" spans="1:13" x14ac:dyDescent="0.2">
      <c r="A14" s="364" t="s">
        <v>159</v>
      </c>
      <c r="B14" s="96">
        <f>'GNA CCAA'!B14</f>
        <v>0.57708999999999999</v>
      </c>
      <c r="C14" s="96">
        <f>'GNA CCAA'!C14</f>
        <v>9.7639999999999991E-2</v>
      </c>
      <c r="D14" s="96">
        <f>'GO CCAA'!B14</f>
        <v>3.9037999999999999</v>
      </c>
      <c r="E14" s="341">
        <f t="shared" si="1"/>
        <v>4.5785299999999998</v>
      </c>
      <c r="F14" s="96"/>
      <c r="G14" s="96">
        <f>'GNA CCAA'!F14</f>
        <v>6.1120000000000001</v>
      </c>
      <c r="H14" s="96">
        <f>'GNA CCAA'!G14</f>
        <v>0.81917999999999991</v>
      </c>
      <c r="I14" s="96">
        <f>'GO CCAA'!G14</f>
        <v>13.465730000000001</v>
      </c>
      <c r="J14" s="341">
        <f t="shared" si="0"/>
        <v>20.396910000000002</v>
      </c>
    </row>
    <row r="15" spans="1:13" x14ac:dyDescent="0.2">
      <c r="A15" s="364" t="s">
        <v>160</v>
      </c>
      <c r="B15" s="96">
        <f>'GNA CCAA'!B15</f>
        <v>83.451180000000036</v>
      </c>
      <c r="C15" s="96">
        <f>'GNA CCAA'!C15</f>
        <v>3.2314900000000004</v>
      </c>
      <c r="D15" s="96">
        <f>'GO CCAA'!B15</f>
        <v>189.37087000000005</v>
      </c>
      <c r="E15" s="341">
        <f t="shared" si="1"/>
        <v>276.05354000000011</v>
      </c>
      <c r="F15" s="96"/>
      <c r="G15" s="96">
        <f>'GNA CCAA'!F15</f>
        <v>801.76457999999946</v>
      </c>
      <c r="H15" s="96">
        <f>'GNA CCAA'!G15</f>
        <v>32.798599999999986</v>
      </c>
      <c r="I15" s="96">
        <f>'GO CCAA'!G15</f>
        <v>2020.0566599999988</v>
      </c>
      <c r="J15" s="341">
        <f t="shared" si="0"/>
        <v>2854.6198399999985</v>
      </c>
      <c r="L15" s="92"/>
      <c r="M15" s="92"/>
    </row>
    <row r="16" spans="1:13" x14ac:dyDescent="0.2">
      <c r="A16" s="364" t="s">
        <v>161</v>
      </c>
      <c r="B16" s="96">
        <f>'GNA CCAA'!B16</f>
        <v>13.61326</v>
      </c>
      <c r="C16" s="96">
        <f>'GNA CCAA'!C16</f>
        <v>0.43756000000000017</v>
      </c>
      <c r="D16" s="96">
        <f>'GO CCAA'!B16</f>
        <v>62.718210000000013</v>
      </c>
      <c r="E16" s="341">
        <f t="shared" si="1"/>
        <v>76.769030000000015</v>
      </c>
      <c r="F16" s="96"/>
      <c r="G16" s="96">
        <f>'GNA CCAA'!F16</f>
        <v>134.70305999999994</v>
      </c>
      <c r="H16" s="96">
        <f>'GNA CCAA'!G16</f>
        <v>4.3410400000000049</v>
      </c>
      <c r="I16" s="96">
        <f>'GO CCAA'!G16</f>
        <v>692.25995999999964</v>
      </c>
      <c r="J16" s="341">
        <f t="shared" si="0"/>
        <v>831.30405999999959</v>
      </c>
    </row>
    <row r="17" spans="1:10" x14ac:dyDescent="0.2">
      <c r="A17" s="364" t="s">
        <v>162</v>
      </c>
      <c r="B17" s="96">
        <f>'GNA CCAA'!B17</f>
        <v>35.028320000000022</v>
      </c>
      <c r="C17" s="96">
        <f>'GNA CCAA'!C17</f>
        <v>1.7250500000000006</v>
      </c>
      <c r="D17" s="96">
        <f>'GO CCAA'!B17</f>
        <v>122.22378999999995</v>
      </c>
      <c r="E17" s="341">
        <f t="shared" si="1"/>
        <v>158.97715999999997</v>
      </c>
      <c r="F17" s="96"/>
      <c r="G17" s="96">
        <f>'GNA CCAA'!F17</f>
        <v>339.46440000000035</v>
      </c>
      <c r="H17" s="96">
        <f>'GNA CCAA'!G17</f>
        <v>17.288650000000001</v>
      </c>
      <c r="I17" s="96">
        <f>'GO CCAA'!G17</f>
        <v>1336.9642999999994</v>
      </c>
      <c r="J17" s="341">
        <f t="shared" si="0"/>
        <v>1693.7173499999999</v>
      </c>
    </row>
    <row r="18" spans="1:10" x14ac:dyDescent="0.2">
      <c r="A18" s="364" t="s">
        <v>163</v>
      </c>
      <c r="B18" s="96">
        <f>'GNA CCAA'!B18</f>
        <v>3.7760599999999993</v>
      </c>
      <c r="C18" s="96">
        <f>'GNA CCAA'!C18</f>
        <v>0.13997000000000001</v>
      </c>
      <c r="D18" s="96">
        <f>'GO CCAA'!B18</f>
        <v>14.217150000000004</v>
      </c>
      <c r="E18" s="341">
        <f t="shared" si="1"/>
        <v>18.133180000000003</v>
      </c>
      <c r="F18" s="96"/>
      <c r="G18" s="96">
        <f>'GNA CCAA'!F18</f>
        <v>37.401249999999997</v>
      </c>
      <c r="H18" s="96">
        <f>'GNA CCAA'!G18</f>
        <v>1.4749899999999996</v>
      </c>
      <c r="I18" s="96">
        <f>'GO CCAA'!G18</f>
        <v>158.50588999999999</v>
      </c>
      <c r="J18" s="341">
        <f t="shared" si="0"/>
        <v>197.38212999999999</v>
      </c>
    </row>
    <row r="19" spans="1:10" x14ac:dyDescent="0.2">
      <c r="A19" s="364" t="s">
        <v>164</v>
      </c>
      <c r="B19" s="96">
        <f>'GNA CCAA'!B19</f>
        <v>81.801320000000004</v>
      </c>
      <c r="C19" s="96">
        <f>'GNA CCAA'!C19</f>
        <v>2.8788399999999998</v>
      </c>
      <c r="D19" s="96">
        <f>'GO CCAA'!B19</f>
        <v>147.45414</v>
      </c>
      <c r="E19" s="341">
        <f t="shared" si="1"/>
        <v>232.1343</v>
      </c>
      <c r="F19" s="96"/>
      <c r="G19" s="96">
        <f>'GNA CCAA'!F19</f>
        <v>923.71099000000027</v>
      </c>
      <c r="H19" s="96">
        <f>'GNA CCAA'!G19</f>
        <v>32.818110000000004</v>
      </c>
      <c r="I19" s="96">
        <f>'GO CCAA'!G19</f>
        <v>1735.7151099999999</v>
      </c>
      <c r="J19" s="341">
        <f t="shared" si="0"/>
        <v>2692.2442100000003</v>
      </c>
    </row>
    <row r="20" spans="1:10" x14ac:dyDescent="0.2">
      <c r="A20" s="364" t="s">
        <v>165</v>
      </c>
      <c r="B20" s="96">
        <f>'GNA CCAA'!B20</f>
        <v>0.70936999999999995</v>
      </c>
      <c r="C20" s="487">
        <f>'GNA CCAA'!C20</f>
        <v>0</v>
      </c>
      <c r="D20" s="96">
        <f>'GO CCAA'!B20</f>
        <v>1.17252</v>
      </c>
      <c r="E20" s="341">
        <f t="shared" si="1"/>
        <v>1.8818899999999998</v>
      </c>
      <c r="F20" s="96"/>
      <c r="G20" s="96">
        <f>'GNA CCAA'!F20</f>
        <v>7.1499999999999995</v>
      </c>
      <c r="H20" s="487">
        <f>'GNA CCAA'!G20</f>
        <v>0</v>
      </c>
      <c r="I20" s="96">
        <f>'GO CCAA'!G20</f>
        <v>12.918529999999999</v>
      </c>
      <c r="J20" s="341">
        <f t="shared" si="0"/>
        <v>20.068529999999999</v>
      </c>
    </row>
    <row r="21" spans="1:10" x14ac:dyDescent="0.2">
      <c r="A21" s="364" t="s">
        <v>166</v>
      </c>
      <c r="B21" s="96">
        <f>'GNA CCAA'!B21</f>
        <v>20.16141</v>
      </c>
      <c r="C21" s="96">
        <f>'GNA CCAA'!C21</f>
        <v>0.81359000000000004</v>
      </c>
      <c r="D21" s="96">
        <f>'GO CCAA'!B21</f>
        <v>83.647040000000004</v>
      </c>
      <c r="E21" s="341">
        <f t="shared" si="1"/>
        <v>104.62204</v>
      </c>
      <c r="F21" s="96"/>
      <c r="G21" s="96">
        <f>'GNA CCAA'!F21</f>
        <v>194.55014999999997</v>
      </c>
      <c r="H21" s="96">
        <f>'GNA CCAA'!G21</f>
        <v>8.4526099999999982</v>
      </c>
      <c r="I21" s="96">
        <f>'GO CCAA'!G21</f>
        <v>920.95429000000001</v>
      </c>
      <c r="J21" s="341">
        <f t="shared" si="0"/>
        <v>1123.95705</v>
      </c>
    </row>
    <row r="22" spans="1:10" x14ac:dyDescent="0.2">
      <c r="A22" s="364" t="s">
        <v>167</v>
      </c>
      <c r="B22" s="96">
        <f>'GNA CCAA'!B22</f>
        <v>9.4069500000000001</v>
      </c>
      <c r="C22" s="96">
        <f>'GNA CCAA'!C22</f>
        <v>0.38216000000000006</v>
      </c>
      <c r="D22" s="96">
        <f>'GO CCAA'!B22</f>
        <v>56.491680000000002</v>
      </c>
      <c r="E22" s="341">
        <f t="shared" si="1"/>
        <v>66.280789999999996</v>
      </c>
      <c r="F22" s="96"/>
      <c r="G22" s="96">
        <f>'GNA CCAA'!F22</f>
        <v>97.34451</v>
      </c>
      <c r="H22" s="96">
        <f>'GNA CCAA'!G22</f>
        <v>3.7971400000000006</v>
      </c>
      <c r="I22" s="96">
        <f>'GO CCAA'!G22</f>
        <v>641.24112999999988</v>
      </c>
      <c r="J22" s="341">
        <f t="shared" si="0"/>
        <v>742.38277999999991</v>
      </c>
    </row>
    <row r="23" spans="1:10" x14ac:dyDescent="0.2">
      <c r="A23" s="365" t="s">
        <v>168</v>
      </c>
      <c r="B23" s="96">
        <f>'GNA CCAA'!B23</f>
        <v>24.717239999999993</v>
      </c>
      <c r="C23" s="96">
        <f>'GNA CCAA'!C23</f>
        <v>1.6349200000000002</v>
      </c>
      <c r="D23" s="96">
        <f>'GO CCAA'!B23</f>
        <v>146.20716000000002</v>
      </c>
      <c r="E23" s="341">
        <f t="shared" si="1"/>
        <v>172.55932000000001</v>
      </c>
      <c r="F23" s="96"/>
      <c r="G23" s="96">
        <f>'GNA CCAA'!F23</f>
        <v>241.36748000000011</v>
      </c>
      <c r="H23" s="96">
        <f>'GNA CCAA'!G23</f>
        <v>14.076630000000007</v>
      </c>
      <c r="I23" s="96">
        <f>'GO CCAA'!G23</f>
        <v>1635.5636200000001</v>
      </c>
      <c r="J23" s="341">
        <f t="shared" si="0"/>
        <v>1891.0077300000003</v>
      </c>
    </row>
    <row r="24" spans="1:10" x14ac:dyDescent="0.2">
      <c r="A24" s="366" t="s">
        <v>422</v>
      </c>
      <c r="B24" s="100">
        <f>'GNA CCAA'!B24</f>
        <v>690.97435999999993</v>
      </c>
      <c r="C24" s="100">
        <f>'GNA CCAA'!C24</f>
        <v>36.178210000000028</v>
      </c>
      <c r="D24" s="100">
        <f>'GO CCAA'!B24</f>
        <v>1974.3552500000012</v>
      </c>
      <c r="E24" s="100">
        <f t="shared" si="1"/>
        <v>2701.5078200000012</v>
      </c>
      <c r="F24" s="100"/>
      <c r="G24" s="100">
        <f>'GNA CCAA'!F24</f>
        <v>6928.1150400000024</v>
      </c>
      <c r="H24" s="367">
        <f>'GNA CCAA'!G24</f>
        <v>378.21769999999935</v>
      </c>
      <c r="I24" s="100">
        <f>'GO CCAA'!G24</f>
        <v>21668.744299999991</v>
      </c>
      <c r="J24" s="100">
        <f t="shared" si="0"/>
        <v>28975.077039999993</v>
      </c>
    </row>
    <row r="25" spans="1:10" x14ac:dyDescent="0.2">
      <c r="J25" s="79" t="s">
        <v>217</v>
      </c>
    </row>
    <row r="26" spans="1:10" x14ac:dyDescent="0.2">
      <c r="A26" s="343" t="s">
        <v>427</v>
      </c>
      <c r="G26" s="58"/>
      <c r="H26" s="58"/>
      <c r="I26" s="58"/>
      <c r="J26" s="58"/>
    </row>
    <row r="27" spans="1:10" x14ac:dyDescent="0.2">
      <c r="A27" s="101" t="s">
        <v>218</v>
      </c>
      <c r="G27" s="58"/>
      <c r="H27" s="58"/>
      <c r="I27" s="58"/>
      <c r="J27" s="58"/>
    </row>
    <row r="28" spans="1:10" ht="18" x14ac:dyDescent="0.25">
      <c r="A28" s="102"/>
      <c r="E28" s="794"/>
      <c r="F28" s="794"/>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184" priority="5" operator="between">
      <formula>0</formula>
      <formula>0.5</formula>
    </cfRule>
    <cfRule type="cellIs" dxfId="183" priority="6" operator="between">
      <formula>0</formula>
      <formula>0.49</formula>
    </cfRule>
  </conditionalFormatting>
  <conditionalFormatting sqref="E6:E23">
    <cfRule type="cellIs" dxfId="182" priority="3" operator="between">
      <formula>0</formula>
      <formula>0.5</formula>
    </cfRule>
    <cfRule type="cellIs" dxfId="181" priority="4" operator="between">
      <formula>0</formula>
      <formula>0.49</formula>
    </cfRule>
  </conditionalFormatting>
  <conditionalFormatting sqref="J6:J23">
    <cfRule type="cellIs" dxfId="180" priority="1" operator="between">
      <formula>0</formula>
      <formula>0.5</formula>
    </cfRule>
    <cfRule type="cellIs" dxfId="179"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149</v>
      </c>
    </row>
    <row r="3" spans="1:65" s="81" customFormat="1" x14ac:dyDescent="0.2">
      <c r="A3" s="70"/>
      <c r="B3" s="783">
        <f>INDICE!A3</f>
        <v>46234</v>
      </c>
      <c r="C3" s="784"/>
      <c r="D3" s="784" t="s">
        <v>115</v>
      </c>
      <c r="E3" s="784"/>
      <c r="F3" s="784" t="s">
        <v>116</v>
      </c>
      <c r="G3" s="784"/>
      <c r="H3" s="7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413</v>
      </c>
      <c r="D4" s="82" t="s">
        <v>47</v>
      </c>
      <c r="E4" s="82" t="s">
        <v>413</v>
      </c>
      <c r="F4" s="82" t="s">
        <v>47</v>
      </c>
      <c r="G4" s="82" t="s">
        <v>413</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191</v>
      </c>
      <c r="B5" s="379">
        <v>781.94472999999959</v>
      </c>
      <c r="C5" s="86">
        <v>2.6149084752046874</v>
      </c>
      <c r="D5" s="85">
        <v>4558.3265700000002</v>
      </c>
      <c r="E5" s="86">
        <v>4.3498444868335966</v>
      </c>
      <c r="F5" s="85">
        <v>7934.2523999999994</v>
      </c>
      <c r="G5" s="86">
        <v>4.4580656173134168</v>
      </c>
      <c r="H5" s="380">
        <v>99.999179009414846</v>
      </c>
    </row>
    <row r="6" spans="1:65" x14ac:dyDescent="0.2">
      <c r="A6" s="84" t="s">
        <v>139</v>
      </c>
      <c r="B6" s="341">
        <v>1.052E-2</v>
      </c>
      <c r="C6" s="344">
        <v>273.04964539007085</v>
      </c>
      <c r="D6" s="96">
        <v>4.6759999999999989E-2</v>
      </c>
      <c r="E6" s="344">
        <v>-4.5324622294814336</v>
      </c>
      <c r="F6" s="96">
        <v>6.5140000000000003E-2</v>
      </c>
      <c r="G6" s="344">
        <v>-15.115976022934593</v>
      </c>
      <c r="H6" s="474">
        <v>8.2099058515875854E-4</v>
      </c>
    </row>
    <row r="7" spans="1:65" x14ac:dyDescent="0.2">
      <c r="A7" s="60" t="s">
        <v>114</v>
      </c>
      <c r="B7" s="61">
        <v>781.95524999999964</v>
      </c>
      <c r="C7" s="87">
        <v>2.6159092684869494</v>
      </c>
      <c r="D7" s="61">
        <v>4558.3733300000004</v>
      </c>
      <c r="E7" s="87">
        <v>4.3497448944681896</v>
      </c>
      <c r="F7" s="61">
        <v>7934.3175399999991</v>
      </c>
      <c r="G7" s="87">
        <v>4.457867859394895</v>
      </c>
      <c r="H7" s="87">
        <v>100</v>
      </c>
    </row>
    <row r="8" spans="1:65" x14ac:dyDescent="0.2">
      <c r="H8" s="79" t="s">
        <v>217</v>
      </c>
    </row>
    <row r="9" spans="1:65" x14ac:dyDescent="0.2">
      <c r="A9" s="80" t="s">
        <v>471</v>
      </c>
    </row>
    <row r="10" spans="1:65" x14ac:dyDescent="0.2">
      <c r="A10" s="428" t="s">
        <v>523</v>
      </c>
    </row>
    <row r="13" spans="1:65" x14ac:dyDescent="0.2">
      <c r="B13" s="85"/>
    </row>
  </sheetData>
  <mergeCells count="3">
    <mergeCell ref="B3:C3"/>
    <mergeCell ref="D3:E3"/>
    <mergeCell ref="F3:H3"/>
  </mergeCells>
  <conditionalFormatting sqref="B6">
    <cfRule type="cellIs" dxfId="178" priority="7" operator="between">
      <formula>0</formula>
      <formula>0.5</formula>
    </cfRule>
    <cfRule type="cellIs" dxfId="177" priority="8" operator="between">
      <formula>0</formula>
      <formula>0.49</formula>
    </cfRule>
  </conditionalFormatting>
  <conditionalFormatting sqref="D6">
    <cfRule type="cellIs" dxfId="176" priority="5" operator="between">
      <formula>0</formula>
      <formula>0.5</formula>
    </cfRule>
    <cfRule type="cellIs" dxfId="175" priority="6" operator="between">
      <formula>0</formula>
      <formula>0.49</formula>
    </cfRule>
  </conditionalFormatting>
  <conditionalFormatting sqref="F6">
    <cfRule type="cellIs" dxfId="174" priority="3" operator="between">
      <formula>0</formula>
      <formula>0.5</formula>
    </cfRule>
    <cfRule type="cellIs" dxfId="173" priority="4" operator="between">
      <formula>0</formula>
      <formula>0.49</formula>
    </cfRule>
  </conditionalFormatting>
  <conditionalFormatting sqref="H6">
    <cfRule type="cellIs" dxfId="172" priority="1" operator="between">
      <formula>0</formula>
      <formula>0.5</formula>
    </cfRule>
    <cfRule type="cellIs" dxfId="171"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149</v>
      </c>
    </row>
    <row r="3" spans="1:65" s="81" customFormat="1" x14ac:dyDescent="0.2">
      <c r="A3" s="70"/>
      <c r="B3" s="783">
        <f>INDICE!A3</f>
        <v>46234</v>
      </c>
      <c r="C3" s="784"/>
      <c r="D3" s="784" t="s">
        <v>115</v>
      </c>
      <c r="E3" s="784"/>
      <c r="F3" s="784" t="s">
        <v>116</v>
      </c>
      <c r="G3" s="784"/>
      <c r="H3" s="7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413</v>
      </c>
      <c r="D4" s="82" t="s">
        <v>47</v>
      </c>
      <c r="E4" s="82" t="s">
        <v>413</v>
      </c>
      <c r="F4" s="82" t="s">
        <v>47</v>
      </c>
      <c r="G4" s="83" t="s">
        <v>413</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192</v>
      </c>
      <c r="B5" s="379">
        <v>201.22763</v>
      </c>
      <c r="C5" s="86">
        <v>19.268117922428409</v>
      </c>
      <c r="D5" s="85">
        <v>1304.98314</v>
      </c>
      <c r="E5" s="86">
        <v>-11.378621950734106</v>
      </c>
      <c r="F5" s="85">
        <v>2294.67742</v>
      </c>
      <c r="G5" s="86">
        <v>-9.090664831141309</v>
      </c>
      <c r="H5" s="380">
        <v>29.770053143667912</v>
      </c>
    </row>
    <row r="6" spans="1:65" x14ac:dyDescent="0.2">
      <c r="A6" s="84" t="s">
        <v>193</v>
      </c>
      <c r="B6" s="379">
        <v>534.99171000000024</v>
      </c>
      <c r="C6" s="86">
        <v>33.523144624103978</v>
      </c>
      <c r="D6" s="85">
        <v>3175.6223400000003</v>
      </c>
      <c r="E6" s="86">
        <v>5.4893131849276759</v>
      </c>
      <c r="F6" s="85">
        <v>5413.3283700000002</v>
      </c>
      <c r="G6" s="86">
        <v>-2.1093612325622577</v>
      </c>
      <c r="H6" s="380">
        <v>70.229946856332077</v>
      </c>
    </row>
    <row r="7" spans="1:65" x14ac:dyDescent="0.2">
      <c r="A7" s="60" t="s">
        <v>430</v>
      </c>
      <c r="B7" s="61">
        <v>736.21934000000022</v>
      </c>
      <c r="C7" s="87">
        <v>29.299184165006899</v>
      </c>
      <c r="D7" s="61">
        <v>4480.6054799999993</v>
      </c>
      <c r="E7" s="87">
        <v>-5.1432203940609003E-2</v>
      </c>
      <c r="F7" s="61">
        <v>7708.0057900000002</v>
      </c>
      <c r="G7" s="87">
        <v>-4.2972836474322875</v>
      </c>
      <c r="H7" s="87">
        <v>100</v>
      </c>
    </row>
    <row r="8" spans="1:65" x14ac:dyDescent="0.2">
      <c r="A8" s="66" t="s">
        <v>419</v>
      </c>
      <c r="B8" s="419">
        <v>613.71825000000013</v>
      </c>
      <c r="C8" s="603">
        <v>27.598242527335621</v>
      </c>
      <c r="D8" s="417">
        <v>3755.1859400000003</v>
      </c>
      <c r="E8" s="603">
        <v>-0.56702533370079067</v>
      </c>
      <c r="F8" s="417">
        <v>6430.4232299999994</v>
      </c>
      <c r="G8" s="603">
        <v>-5.6612185180443966</v>
      </c>
      <c r="H8" s="698">
        <v>83.425251682381003</v>
      </c>
    </row>
    <row r="9" spans="1:65" x14ac:dyDescent="0.2">
      <c r="H9" s="79" t="s">
        <v>217</v>
      </c>
    </row>
    <row r="10" spans="1:65" x14ac:dyDescent="0.2">
      <c r="A10" s="80" t="s">
        <v>471</v>
      </c>
    </row>
    <row r="11" spans="1:65" x14ac:dyDescent="0.2">
      <c r="A11" s="80" t="s">
        <v>431</v>
      </c>
    </row>
    <row r="12" spans="1:65" x14ac:dyDescent="0.2">
      <c r="A12" s="133" t="s">
        <v>523</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432</v>
      </c>
    </row>
    <row r="2" spans="1:3" ht="15.75" x14ac:dyDescent="0.25">
      <c r="A2" s="2"/>
      <c r="C2" s="55" t="s">
        <v>149</v>
      </c>
    </row>
    <row r="3" spans="1:3" ht="14.1" customHeight="1" x14ac:dyDescent="0.2">
      <c r="A3" s="90"/>
      <c r="B3" s="280">
        <f>INDICE!A3</f>
        <v>46234</v>
      </c>
      <c r="C3" s="604" t="s">
        <v>116</v>
      </c>
    </row>
    <row r="4" spans="1:3" x14ac:dyDescent="0.2">
      <c r="A4" s="363" t="s">
        <v>151</v>
      </c>
      <c r="B4" s="339">
        <v>33.718669999999996</v>
      </c>
      <c r="C4" s="94">
        <v>302.84542000000005</v>
      </c>
    </row>
    <row r="5" spans="1:3" x14ac:dyDescent="0.2">
      <c r="A5" s="364" t="s">
        <v>152</v>
      </c>
      <c r="B5" s="341">
        <v>0.10267999999999999</v>
      </c>
      <c r="C5" s="96">
        <v>1.3469999999999998</v>
      </c>
    </row>
    <row r="6" spans="1:3" x14ac:dyDescent="0.2">
      <c r="A6" s="364" t="s">
        <v>153</v>
      </c>
      <c r="B6" s="341">
        <v>0.99606000000000006</v>
      </c>
      <c r="C6" s="96">
        <v>7.1686199999999989</v>
      </c>
    </row>
    <row r="7" spans="1:3" x14ac:dyDescent="0.2">
      <c r="A7" s="364" t="s">
        <v>154</v>
      </c>
      <c r="B7" s="341">
        <v>0</v>
      </c>
      <c r="C7" s="96">
        <v>0</v>
      </c>
    </row>
    <row r="8" spans="1:3" x14ac:dyDescent="0.2">
      <c r="A8" s="364" t="s">
        <v>155</v>
      </c>
      <c r="B8" s="341">
        <v>144.14054999999999</v>
      </c>
      <c r="C8" s="96">
        <v>1637.83899</v>
      </c>
    </row>
    <row r="9" spans="1:3" x14ac:dyDescent="0.2">
      <c r="A9" s="364" t="s">
        <v>156</v>
      </c>
      <c r="B9" s="341">
        <v>0.43601999999999996</v>
      </c>
      <c r="C9" s="96">
        <v>4.1658999999999997</v>
      </c>
    </row>
    <row r="10" spans="1:3" x14ac:dyDescent="0.2">
      <c r="A10" s="364" t="s">
        <v>157</v>
      </c>
      <c r="B10" s="341">
        <v>0.84423999999999999</v>
      </c>
      <c r="C10" s="96">
        <v>7.1844800000000015</v>
      </c>
    </row>
    <row r="11" spans="1:3" x14ac:dyDescent="0.2">
      <c r="A11" s="364" t="s">
        <v>504</v>
      </c>
      <c r="B11" s="341">
        <v>0.20974999999999999</v>
      </c>
      <c r="C11" s="96">
        <v>2.4030199999999997</v>
      </c>
    </row>
    <row r="12" spans="1:3" x14ac:dyDescent="0.2">
      <c r="A12" s="364" t="s">
        <v>158</v>
      </c>
      <c r="B12" s="341">
        <v>9.1804100000000002</v>
      </c>
      <c r="C12" s="96">
        <v>179.91556999999997</v>
      </c>
    </row>
    <row r="13" spans="1:3" x14ac:dyDescent="0.2">
      <c r="A13" s="364" t="s">
        <v>159</v>
      </c>
      <c r="B13" s="341">
        <v>1.8919999999999999</v>
      </c>
      <c r="C13" s="96">
        <v>40.030999999999999</v>
      </c>
    </row>
    <row r="14" spans="1:3" x14ac:dyDescent="0.2">
      <c r="A14" s="364" t="s">
        <v>160</v>
      </c>
      <c r="B14" s="341">
        <v>0.27162000000000003</v>
      </c>
      <c r="C14" s="96">
        <v>3.2883400000000007</v>
      </c>
    </row>
    <row r="15" spans="1:3" x14ac:dyDescent="0.2">
      <c r="A15" s="364" t="s">
        <v>161</v>
      </c>
      <c r="B15" s="341">
        <v>0.31356000000000001</v>
      </c>
      <c r="C15" s="96">
        <v>3.3738000000000001</v>
      </c>
    </row>
    <row r="16" spans="1:3" x14ac:dyDescent="0.2">
      <c r="A16" s="364" t="s">
        <v>162</v>
      </c>
      <c r="B16" s="341">
        <v>5.1371199999999995</v>
      </c>
      <c r="C16" s="96">
        <v>45.59149</v>
      </c>
    </row>
    <row r="17" spans="1:3" x14ac:dyDescent="0.2">
      <c r="A17" s="364" t="s">
        <v>163</v>
      </c>
      <c r="B17" s="341">
        <v>2.5020000000000001E-2</v>
      </c>
      <c r="C17" s="96">
        <v>0.6285599999999999</v>
      </c>
    </row>
    <row r="18" spans="1:3" x14ac:dyDescent="0.2">
      <c r="A18" s="364" t="s">
        <v>164</v>
      </c>
      <c r="B18" s="341">
        <v>0.40104000000000001</v>
      </c>
      <c r="C18" s="96">
        <v>3.6063200000000002</v>
      </c>
    </row>
    <row r="19" spans="1:3" x14ac:dyDescent="0.2">
      <c r="A19" s="364" t="s">
        <v>165</v>
      </c>
      <c r="B19" s="341">
        <v>2.9780000000000002</v>
      </c>
      <c r="C19" s="96">
        <v>46.459000000000003</v>
      </c>
    </row>
    <row r="20" spans="1:3" x14ac:dyDescent="0.2">
      <c r="A20" s="364" t="s">
        <v>166</v>
      </c>
      <c r="B20" s="341">
        <v>0.22761000000000001</v>
      </c>
      <c r="C20" s="96">
        <v>2.2909299999999999</v>
      </c>
    </row>
    <row r="21" spans="1:3" x14ac:dyDescent="0.2">
      <c r="A21" s="364" t="s">
        <v>167</v>
      </c>
      <c r="B21" s="341">
        <v>0.19412000000000001</v>
      </c>
      <c r="C21" s="96">
        <v>3.2953399999999999</v>
      </c>
    </row>
    <row r="22" spans="1:3" x14ac:dyDescent="0.2">
      <c r="A22" s="365" t="s">
        <v>168</v>
      </c>
      <c r="B22" s="341">
        <v>0.15915999999999997</v>
      </c>
      <c r="C22" s="96">
        <v>3.2436399999999987</v>
      </c>
    </row>
    <row r="23" spans="1:3" x14ac:dyDescent="0.2">
      <c r="A23" s="366" t="s">
        <v>422</v>
      </c>
      <c r="B23" s="100">
        <v>201.22762999999998</v>
      </c>
      <c r="C23" s="100">
        <v>2294.6774199999995</v>
      </c>
    </row>
    <row r="24" spans="1:3" x14ac:dyDescent="0.2">
      <c r="C24" s="79" t="s">
        <v>217</v>
      </c>
    </row>
    <row r="25" spans="1:3" x14ac:dyDescent="0.2">
      <c r="A25" s="101" t="s">
        <v>218</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70" priority="1" stopIfTrue="1" operator="equal">
      <formula>0</formula>
    </cfRule>
  </conditionalFormatting>
  <conditionalFormatting sqref="B5:C22">
    <cfRule type="cellIs" dxfId="169" priority="3" operator="between">
      <formula>0</formula>
      <formula>0.5</formula>
    </cfRule>
    <cfRule type="cellIs" dxfId="168" priority="4" operator="between">
      <formula>0</formula>
      <formula>0.49</formula>
    </cfRule>
  </conditionalFormatting>
  <conditionalFormatting sqref="B7:C7">
    <cfRule type="cellIs" dxfId="167"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149</v>
      </c>
    </row>
    <row r="3" spans="1:65" s="81" customFormat="1" x14ac:dyDescent="0.2">
      <c r="A3" s="70"/>
      <c r="B3" s="783">
        <f>INDICE!A3</f>
        <v>46234</v>
      </c>
      <c r="C3" s="784"/>
      <c r="D3" s="784" t="s">
        <v>115</v>
      </c>
      <c r="E3" s="784"/>
      <c r="F3" s="784" t="s">
        <v>116</v>
      </c>
      <c r="G3" s="784"/>
      <c r="H3" s="7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413</v>
      </c>
      <c r="D4" s="82" t="s">
        <v>47</v>
      </c>
      <c r="E4" s="82" t="s">
        <v>413</v>
      </c>
      <c r="F4" s="82" t="s">
        <v>47</v>
      </c>
      <c r="G4" s="83" t="s">
        <v>413</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586</v>
      </c>
      <c r="B5" s="379">
        <v>34.68177339901478</v>
      </c>
      <c r="C5" s="73">
        <v>-15.325359455900131</v>
      </c>
      <c r="D5" s="85">
        <v>270.95443349753691</v>
      </c>
      <c r="E5" s="73">
        <v>4.1806748553408086</v>
      </c>
      <c r="F5" s="85">
        <v>439.96256157635463</v>
      </c>
      <c r="G5" s="73">
        <v>3.5471348534511407</v>
      </c>
      <c r="H5" s="380">
        <v>8.7367617251227241</v>
      </c>
    </row>
    <row r="6" spans="1:65" x14ac:dyDescent="0.2">
      <c r="A6" s="84" t="s">
        <v>194</v>
      </c>
      <c r="B6" s="379">
        <v>113.73699999999999</v>
      </c>
      <c r="C6" s="86">
        <v>35.573885783080826</v>
      </c>
      <c r="D6" s="85">
        <v>651.76599999999996</v>
      </c>
      <c r="E6" s="86">
        <v>33.333469715071274</v>
      </c>
      <c r="F6" s="85">
        <v>1056.405</v>
      </c>
      <c r="G6" s="86">
        <v>24.575914415195264</v>
      </c>
      <c r="H6" s="380">
        <v>20.978054898942805</v>
      </c>
    </row>
    <row r="7" spans="1:65" x14ac:dyDescent="0.2">
      <c r="A7" s="84" t="s">
        <v>195</v>
      </c>
      <c r="B7" s="379">
        <v>80.944000000000003</v>
      </c>
      <c r="C7" s="86">
        <v>-11.913985983545903</v>
      </c>
      <c r="D7" s="85">
        <v>566.38</v>
      </c>
      <c r="E7" s="86">
        <v>-9.4944678457516503</v>
      </c>
      <c r="F7" s="85">
        <v>1049.9683900000002</v>
      </c>
      <c r="G7" s="73">
        <v>-6.5183269660010161</v>
      </c>
      <c r="H7" s="380">
        <v>20.850236914416907</v>
      </c>
    </row>
    <row r="8" spans="1:65" x14ac:dyDescent="0.2">
      <c r="A8" s="84" t="s">
        <v>587</v>
      </c>
      <c r="B8" s="379">
        <v>220.16622660098523</v>
      </c>
      <c r="C8" s="86">
        <v>-4.922138094546102</v>
      </c>
      <c r="D8" s="85">
        <v>1618.1349624395521</v>
      </c>
      <c r="E8" s="86">
        <v>16.968167575226907</v>
      </c>
      <c r="F8" s="85">
        <v>2489.426444360734</v>
      </c>
      <c r="G8" s="489">
        <v>-1.2020195792421717</v>
      </c>
      <c r="H8" s="380">
        <v>49.434946461517562</v>
      </c>
      <c r="J8" s="85"/>
    </row>
    <row r="9" spans="1:65" x14ac:dyDescent="0.2">
      <c r="A9" s="60" t="s">
        <v>196</v>
      </c>
      <c r="B9" s="61">
        <v>449.529</v>
      </c>
      <c r="C9" s="87">
        <v>0.27235739714660456</v>
      </c>
      <c r="D9" s="61">
        <v>3107.2353959370889</v>
      </c>
      <c r="E9" s="87">
        <v>12.658588249989897</v>
      </c>
      <c r="F9" s="61">
        <v>5035.7623959370885</v>
      </c>
      <c r="G9" s="87">
        <v>2.4406142075946105</v>
      </c>
      <c r="H9" s="87">
        <v>100</v>
      </c>
    </row>
    <row r="10" spans="1:65" x14ac:dyDescent="0.2">
      <c r="H10" s="79" t="s">
        <v>217</v>
      </c>
    </row>
    <row r="11" spans="1:65" x14ac:dyDescent="0.2">
      <c r="A11" s="80" t="s">
        <v>471</v>
      </c>
    </row>
    <row r="12" spans="1:65" x14ac:dyDescent="0.2">
      <c r="A12" s="80" t="s">
        <v>589</v>
      </c>
    </row>
    <row r="13" spans="1:65" x14ac:dyDescent="0.2">
      <c r="A13" s="80" t="s">
        <v>588</v>
      </c>
    </row>
    <row r="14" spans="1:65" x14ac:dyDescent="0.2">
      <c r="A14" s="133" t="s">
        <v>523</v>
      </c>
    </row>
  </sheetData>
  <mergeCells count="3">
    <mergeCell ref="B3:C3"/>
    <mergeCell ref="D3:E3"/>
    <mergeCell ref="F3:H3"/>
  </mergeCells>
  <conditionalFormatting sqref="E5">
    <cfRule type="cellIs" dxfId="166" priority="3" operator="between">
      <formula>0</formula>
      <formula>0.5</formula>
    </cfRule>
    <cfRule type="cellIs" dxfId="165" priority="4" operator="between">
      <formula>0</formula>
      <formula>0.49</formula>
    </cfRule>
  </conditionalFormatting>
  <conditionalFormatting sqref="G5">
    <cfRule type="cellIs" dxfId="164" priority="1" operator="between">
      <formula>0</formula>
      <formula>0.5</formula>
    </cfRule>
    <cfRule type="cellIs" dxfId="163" priority="2" operator="between">
      <formula>0</formula>
      <formula>0.49</formula>
    </cfRule>
  </conditionalFormatting>
  <conditionalFormatting sqref="G7">
    <cfRule type="cellIs" dxfId="162" priority="5" operator="between">
      <formula>0</formula>
      <formula>0.5</formula>
    </cfRule>
    <cfRule type="cellIs" dxfId="161" priority="6"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2"/>
  <sheetViews>
    <sheetView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240</v>
      </c>
      <c r="B1" s="275"/>
      <c r="C1" s="1"/>
      <c r="D1" s="1"/>
      <c r="E1" s="1"/>
      <c r="F1" s="1"/>
      <c r="G1" s="1"/>
      <c r="H1" s="1"/>
      <c r="I1" s="1"/>
    </row>
    <row r="2" spans="1:9" x14ac:dyDescent="0.2">
      <c r="A2" s="381"/>
      <c r="B2" s="381"/>
      <c r="C2" s="381"/>
      <c r="D2" s="381"/>
      <c r="E2" s="381"/>
      <c r="F2" s="1"/>
      <c r="G2" s="1"/>
      <c r="H2" s="382"/>
      <c r="I2" s="385" t="s">
        <v>149</v>
      </c>
    </row>
    <row r="3" spans="1:9" ht="14.85" customHeight="1" x14ac:dyDescent="0.2">
      <c r="A3" s="802" t="s">
        <v>443</v>
      </c>
      <c r="B3" s="802" t="s">
        <v>444</v>
      </c>
      <c r="C3" s="783">
        <f>INDICE!A3</f>
        <v>46234</v>
      </c>
      <c r="D3" s="784"/>
      <c r="E3" s="784" t="s">
        <v>115</v>
      </c>
      <c r="F3" s="784"/>
      <c r="G3" s="784" t="s">
        <v>116</v>
      </c>
      <c r="H3" s="784"/>
      <c r="I3" s="784"/>
    </row>
    <row r="4" spans="1:9" x14ac:dyDescent="0.2">
      <c r="A4" s="803"/>
      <c r="B4" s="803"/>
      <c r="C4" s="82" t="s">
        <v>47</v>
      </c>
      <c r="D4" s="82" t="s">
        <v>441</v>
      </c>
      <c r="E4" s="82" t="s">
        <v>47</v>
      </c>
      <c r="F4" s="82" t="s">
        <v>441</v>
      </c>
      <c r="G4" s="82" t="s">
        <v>47</v>
      </c>
      <c r="H4" s="83" t="s">
        <v>441</v>
      </c>
      <c r="I4" s="83" t="s">
        <v>106</v>
      </c>
    </row>
    <row r="5" spans="1:9" x14ac:dyDescent="0.2">
      <c r="A5" s="386"/>
      <c r="B5" s="390" t="s">
        <v>198</v>
      </c>
      <c r="C5" s="388">
        <v>146.75515999999999</v>
      </c>
      <c r="D5" s="142">
        <v>-2.3556121492361166</v>
      </c>
      <c r="E5" s="141">
        <v>1122.4453599999999</v>
      </c>
      <c r="F5" s="518">
        <v>-28.933440930070191</v>
      </c>
      <c r="G5" s="519">
        <v>2977.7189200000007</v>
      </c>
      <c r="H5" s="518">
        <v>34.301627315672462</v>
      </c>
      <c r="I5" s="391">
        <v>4.9040460489452018</v>
      </c>
    </row>
    <row r="6" spans="1:9" x14ac:dyDescent="0.2">
      <c r="A6" s="11"/>
      <c r="B6" s="11" t="s">
        <v>228</v>
      </c>
      <c r="C6" s="388">
        <v>907.53388000000007</v>
      </c>
      <c r="D6" s="142">
        <v>-14.793270183373423</v>
      </c>
      <c r="E6" s="144">
        <v>4976.4237100000009</v>
      </c>
      <c r="F6" s="142">
        <v>-3.913118819717329</v>
      </c>
      <c r="G6" s="519">
        <v>9131.4967800000013</v>
      </c>
      <c r="H6" s="520">
        <v>-0.29196497130522792</v>
      </c>
      <c r="I6" s="391">
        <v>15.038787040690471</v>
      </c>
    </row>
    <row r="7" spans="1:9" x14ac:dyDescent="0.2">
      <c r="A7" s="11"/>
      <c r="B7" s="253" t="s">
        <v>199</v>
      </c>
      <c r="C7" s="388">
        <v>703.43503999999996</v>
      </c>
      <c r="D7" s="142">
        <v>-20.894888172827478</v>
      </c>
      <c r="E7" s="144">
        <v>4260.4607599999999</v>
      </c>
      <c r="F7" s="142">
        <v>-9.4521259725102453</v>
      </c>
      <c r="G7" s="519">
        <v>7123.8601900000012</v>
      </c>
      <c r="H7" s="521">
        <v>-16.125373128880788</v>
      </c>
      <c r="I7" s="391">
        <v>11.73238285969836</v>
      </c>
    </row>
    <row r="8" spans="1:9" x14ac:dyDescent="0.2">
      <c r="A8" s="486" t="s">
        <v>296</v>
      </c>
      <c r="B8" s="228"/>
      <c r="C8" s="146">
        <v>1757.72408</v>
      </c>
      <c r="D8" s="147">
        <v>-16.483105918858172</v>
      </c>
      <c r="E8" s="146">
        <v>10359.329829999999</v>
      </c>
      <c r="F8" s="522">
        <v>-9.6337718801063144</v>
      </c>
      <c r="G8" s="523">
        <v>19233.075890000004</v>
      </c>
      <c r="H8" s="522">
        <v>-3.2000284440709406</v>
      </c>
      <c r="I8" s="524">
        <v>31.675215949334035</v>
      </c>
    </row>
    <row r="9" spans="1:9" x14ac:dyDescent="0.2">
      <c r="A9" s="386"/>
      <c r="B9" s="11" t="s">
        <v>200</v>
      </c>
      <c r="C9" s="388">
        <v>794.08512999999994</v>
      </c>
      <c r="D9" s="691">
        <v>64.363393092754137</v>
      </c>
      <c r="E9" s="144">
        <v>3534.1601800000003</v>
      </c>
      <c r="F9" s="518">
        <v>-33.991363663823549</v>
      </c>
      <c r="G9" s="519">
        <v>6537.3220400000009</v>
      </c>
      <c r="H9" s="525">
        <v>-28.361048019508811</v>
      </c>
      <c r="I9" s="391">
        <v>10.766405151814793</v>
      </c>
    </row>
    <row r="10" spans="1:9" x14ac:dyDescent="0.2">
      <c r="A10" s="386"/>
      <c r="B10" s="11" t="s">
        <v>657</v>
      </c>
      <c r="C10" s="388">
        <v>0</v>
      </c>
      <c r="D10" s="142">
        <v>-100</v>
      </c>
      <c r="E10" s="144">
        <v>1240.6254300000001</v>
      </c>
      <c r="F10" s="518">
        <v>27.436752153889664</v>
      </c>
      <c r="G10" s="144">
        <v>2490.3759400000004</v>
      </c>
      <c r="H10" s="518">
        <v>13.273925625051946</v>
      </c>
      <c r="I10" s="471">
        <v>4.1014342243374644</v>
      </c>
    </row>
    <row r="11" spans="1:9" x14ac:dyDescent="0.2">
      <c r="A11" s="11"/>
      <c r="B11" s="11" t="s">
        <v>201</v>
      </c>
      <c r="C11" s="388">
        <v>387.59652</v>
      </c>
      <c r="D11" s="142" t="s">
        <v>140</v>
      </c>
      <c r="E11" s="144">
        <v>1682.9710600000001</v>
      </c>
      <c r="F11" s="526">
        <v>125.90389622599243</v>
      </c>
      <c r="G11" s="144">
        <v>1682.9710600000001</v>
      </c>
      <c r="H11" s="526">
        <v>-17.320030527954366</v>
      </c>
      <c r="I11" s="496">
        <v>2.771708075550031</v>
      </c>
    </row>
    <row r="12" spans="1:9" x14ac:dyDescent="0.2">
      <c r="A12" s="486" t="s">
        <v>575</v>
      </c>
      <c r="B12" s="228"/>
      <c r="C12" s="146">
        <v>1181.68165</v>
      </c>
      <c r="D12" s="147">
        <v>89.924798287554708</v>
      </c>
      <c r="E12" s="146">
        <v>6457.7566700000007</v>
      </c>
      <c r="F12" s="522">
        <v>-8.6933694405798629</v>
      </c>
      <c r="G12" s="523">
        <v>10710.669040000001</v>
      </c>
      <c r="H12" s="522">
        <v>-19.826967911752806</v>
      </c>
      <c r="I12" s="524">
        <v>17.639547451702285</v>
      </c>
    </row>
    <row r="13" spans="1:9" x14ac:dyDescent="0.2">
      <c r="A13" s="387"/>
      <c r="B13" s="389" t="s">
        <v>617</v>
      </c>
      <c r="C13" s="388">
        <v>0</v>
      </c>
      <c r="D13" s="142">
        <v>-100</v>
      </c>
      <c r="E13" s="144">
        <v>98.093239999999994</v>
      </c>
      <c r="F13" s="526">
        <v>-60.259836742965064</v>
      </c>
      <c r="G13" s="144">
        <v>246.50554</v>
      </c>
      <c r="H13" s="526">
        <v>-25.700358601495772</v>
      </c>
      <c r="I13" s="471">
        <v>0.4059733480418975</v>
      </c>
    </row>
    <row r="14" spans="1:9" x14ac:dyDescent="0.2">
      <c r="A14" s="387"/>
      <c r="B14" s="389" t="s">
        <v>525</v>
      </c>
      <c r="C14" s="388">
        <v>185.12772999999999</v>
      </c>
      <c r="D14" s="142" t="s">
        <v>140</v>
      </c>
      <c r="E14" s="144">
        <v>214.84114</v>
      </c>
      <c r="F14" s="526" t="s">
        <v>140</v>
      </c>
      <c r="G14" s="144">
        <v>297.45526999999998</v>
      </c>
      <c r="H14" s="526">
        <v>75.696420629093666</v>
      </c>
      <c r="I14" s="471">
        <v>0.48988315578873631</v>
      </c>
    </row>
    <row r="15" spans="1:9" x14ac:dyDescent="0.2">
      <c r="A15" s="387"/>
      <c r="B15" s="389" t="s">
        <v>203</v>
      </c>
      <c r="C15" s="388">
        <v>0</v>
      </c>
      <c r="D15" s="142">
        <v>-100</v>
      </c>
      <c r="E15" s="144">
        <v>104.66938</v>
      </c>
      <c r="F15" s="526">
        <v>-65.182652282640447</v>
      </c>
      <c r="G15" s="144">
        <v>293.42660000000001</v>
      </c>
      <c r="H15" s="526">
        <v>-50.179487847757976</v>
      </c>
      <c r="I15" s="470">
        <v>0.48324828402051589</v>
      </c>
    </row>
    <row r="16" spans="1:9" x14ac:dyDescent="0.2">
      <c r="A16" s="387"/>
      <c r="B16" s="389" t="s">
        <v>553</v>
      </c>
      <c r="C16" s="388">
        <v>396.32543000000004</v>
      </c>
      <c r="D16" s="142">
        <v>379.06764646616909</v>
      </c>
      <c r="E16" s="144">
        <v>2331.43253</v>
      </c>
      <c r="F16" s="526">
        <v>65.082096785559258</v>
      </c>
      <c r="G16" s="144">
        <v>3552.5825499999996</v>
      </c>
      <c r="H16" s="526">
        <v>39.050328015526517</v>
      </c>
      <c r="I16" s="470">
        <v>5.8507968300376589</v>
      </c>
    </row>
    <row r="17" spans="1:9" x14ac:dyDescent="0.2">
      <c r="A17" s="387"/>
      <c r="B17" s="389" t="s">
        <v>204</v>
      </c>
      <c r="C17" s="388">
        <v>0</v>
      </c>
      <c r="D17" s="142">
        <v>-100</v>
      </c>
      <c r="E17" s="144">
        <v>56.723120000000002</v>
      </c>
      <c r="F17" s="526">
        <v>-76.328220713345232</v>
      </c>
      <c r="G17" s="519">
        <v>410.29046999999997</v>
      </c>
      <c r="H17" s="526">
        <v>-33.351034786987043</v>
      </c>
      <c r="I17" s="391">
        <v>0.67571299117895556</v>
      </c>
    </row>
    <row r="18" spans="1:9" x14ac:dyDescent="0.2">
      <c r="A18" s="387"/>
      <c r="B18" s="389" t="s">
        <v>205</v>
      </c>
      <c r="C18" s="388">
        <v>0</v>
      </c>
      <c r="D18" s="73">
        <v>-100</v>
      </c>
      <c r="E18" s="144">
        <v>350.12212999999997</v>
      </c>
      <c r="F18" s="73">
        <v>71.664022818840252</v>
      </c>
      <c r="G18" s="519">
        <v>709.56045999999992</v>
      </c>
      <c r="H18" s="526">
        <v>167.12555642180436</v>
      </c>
      <c r="I18" s="391">
        <v>1.1685848341759331</v>
      </c>
    </row>
    <row r="19" spans="1:9" x14ac:dyDescent="0.2">
      <c r="A19" s="486" t="s">
        <v>434</v>
      </c>
      <c r="B19" s="228"/>
      <c r="C19" s="146">
        <v>581.45316000000003</v>
      </c>
      <c r="D19" s="147">
        <v>88.748948771940704</v>
      </c>
      <c r="E19" s="146">
        <v>3155.8815399999999</v>
      </c>
      <c r="F19" s="522">
        <v>31.31294187048843</v>
      </c>
      <c r="G19" s="523">
        <v>5509.82089</v>
      </c>
      <c r="H19" s="522">
        <v>21.732863817465784</v>
      </c>
      <c r="I19" s="524">
        <v>9.0741994432436979</v>
      </c>
    </row>
    <row r="20" spans="1:9" x14ac:dyDescent="0.2">
      <c r="A20" s="387"/>
      <c r="B20" s="389" t="s">
        <v>207</v>
      </c>
      <c r="C20" s="388">
        <v>135.02592999999999</v>
      </c>
      <c r="D20" s="142">
        <v>-65.307968822221042</v>
      </c>
      <c r="E20" s="144">
        <v>1555.82024</v>
      </c>
      <c r="F20" s="526">
        <v>-24.465534459665818</v>
      </c>
      <c r="G20" s="144">
        <v>3101.6681399999998</v>
      </c>
      <c r="H20" s="526">
        <v>-7.1043282480908934</v>
      </c>
      <c r="I20" s="471">
        <v>5.1081797160042921</v>
      </c>
    </row>
    <row r="21" spans="1:9" x14ac:dyDescent="0.2">
      <c r="A21" s="387"/>
      <c r="B21" s="389" t="s">
        <v>208</v>
      </c>
      <c r="C21" s="388">
        <v>91.856970000000004</v>
      </c>
      <c r="D21" s="142">
        <v>-34.661832175094418</v>
      </c>
      <c r="E21" s="144">
        <v>1027.41301</v>
      </c>
      <c r="F21" s="526">
        <v>-22.319209492662935</v>
      </c>
      <c r="G21" s="144">
        <v>2672.3478</v>
      </c>
      <c r="H21" s="526">
        <v>27.403961845744146</v>
      </c>
      <c r="I21" s="471">
        <v>4.4011261714377659</v>
      </c>
    </row>
    <row r="22" spans="1:9" x14ac:dyDescent="0.2">
      <c r="A22" s="486" t="s">
        <v>333</v>
      </c>
      <c r="B22" s="228"/>
      <c r="C22" s="146">
        <v>226.88290000000001</v>
      </c>
      <c r="D22" s="147">
        <v>-57.175753647460617</v>
      </c>
      <c r="E22" s="146">
        <v>2583.2332500000002</v>
      </c>
      <c r="F22" s="522">
        <v>-23.626253491041226</v>
      </c>
      <c r="G22" s="523">
        <v>5774.0159400000002</v>
      </c>
      <c r="H22" s="522">
        <v>6.2100580971092727</v>
      </c>
      <c r="I22" s="524">
        <v>9.5093058874420588</v>
      </c>
    </row>
    <row r="23" spans="1:9" x14ac:dyDescent="0.2">
      <c r="A23" s="387"/>
      <c r="B23" s="389" t="s">
        <v>209</v>
      </c>
      <c r="C23" s="388">
        <v>211.21776</v>
      </c>
      <c r="D23" s="142">
        <v>2.0017611209514641</v>
      </c>
      <c r="E23" s="144">
        <v>1151.3589099999999</v>
      </c>
      <c r="F23" s="526">
        <v>30.794436087393244</v>
      </c>
      <c r="G23" s="144">
        <v>1827.1802600000001</v>
      </c>
      <c r="H23" s="526">
        <v>-17.520397852098164</v>
      </c>
      <c r="I23" s="471">
        <v>3.0092081809936797</v>
      </c>
    </row>
    <row r="24" spans="1:9" x14ac:dyDescent="0.2">
      <c r="A24" s="387"/>
      <c r="B24" s="389" t="s">
        <v>210</v>
      </c>
      <c r="C24" s="388">
        <v>486.23629999999991</v>
      </c>
      <c r="D24" s="142">
        <v>54.629136887197383</v>
      </c>
      <c r="E24" s="144">
        <v>2011.88976</v>
      </c>
      <c r="F24" s="526">
        <v>-6.6867712345376651</v>
      </c>
      <c r="G24" s="144">
        <v>3607.1271999999999</v>
      </c>
      <c r="H24" s="526">
        <v>18.521321388259913</v>
      </c>
      <c r="I24" s="471">
        <v>5.9406271607404646</v>
      </c>
    </row>
    <row r="25" spans="1:9" x14ac:dyDescent="0.2">
      <c r="A25" s="630"/>
      <c r="B25" s="389" t="s">
        <v>211</v>
      </c>
      <c r="C25" s="388">
        <v>0</v>
      </c>
      <c r="D25" s="142">
        <v>-100</v>
      </c>
      <c r="E25" s="144">
        <v>264.67791999999997</v>
      </c>
      <c r="F25" s="526">
        <v>242.75966955574017</v>
      </c>
      <c r="G25" s="144">
        <v>264.67791999999997</v>
      </c>
      <c r="H25" s="526">
        <v>242.75966955574017</v>
      </c>
      <c r="I25" s="471">
        <v>0.43590168941097829</v>
      </c>
    </row>
    <row r="26" spans="1:9" x14ac:dyDescent="0.2">
      <c r="A26" s="630"/>
      <c r="B26" s="389" t="s">
        <v>652</v>
      </c>
      <c r="C26" s="388">
        <v>0</v>
      </c>
      <c r="D26" s="142" t="s">
        <v>140</v>
      </c>
      <c r="E26" s="144">
        <v>69.179159999999996</v>
      </c>
      <c r="F26" s="526">
        <v>0.85007822609001016</v>
      </c>
      <c r="G26" s="144">
        <v>69.179159999999996</v>
      </c>
      <c r="H26" s="526">
        <v>0.85007822609001016</v>
      </c>
      <c r="I26" s="471">
        <v>0.11393210554183128</v>
      </c>
    </row>
    <row r="27" spans="1:9" x14ac:dyDescent="0.2">
      <c r="A27" s="387"/>
      <c r="B27" s="389" t="s">
        <v>212</v>
      </c>
      <c r="C27" s="388">
        <v>0</v>
      </c>
      <c r="D27" s="142" t="s">
        <v>140</v>
      </c>
      <c r="E27" s="144">
        <v>0</v>
      </c>
      <c r="F27" s="142" t="s">
        <v>140</v>
      </c>
      <c r="G27" s="144">
        <v>71.214129999999997</v>
      </c>
      <c r="H27" s="142" t="s">
        <v>140</v>
      </c>
      <c r="I27" s="496">
        <v>0.11728352548989743</v>
      </c>
    </row>
    <row r="28" spans="1:9" x14ac:dyDescent="0.2">
      <c r="A28" s="387"/>
      <c r="B28" s="389" t="s">
        <v>594</v>
      </c>
      <c r="C28" s="388">
        <v>0</v>
      </c>
      <c r="D28" s="142" t="s">
        <v>140</v>
      </c>
      <c r="E28" s="144">
        <v>121.07191</v>
      </c>
      <c r="F28" s="142">
        <v>-58.145100457779662</v>
      </c>
      <c r="G28" s="144">
        <v>121.07191</v>
      </c>
      <c r="H28" s="142">
        <v>-70.52969523896688</v>
      </c>
      <c r="I28" s="496">
        <v>0.1993949858349118</v>
      </c>
    </row>
    <row r="29" spans="1:9" x14ac:dyDescent="0.2">
      <c r="A29" s="387"/>
      <c r="B29" s="389" t="s">
        <v>619</v>
      </c>
      <c r="C29" s="388">
        <v>123.90049</v>
      </c>
      <c r="D29" s="142" t="s">
        <v>140</v>
      </c>
      <c r="E29" s="144">
        <v>242.53298999999998</v>
      </c>
      <c r="F29" s="142">
        <v>95.47440383177657</v>
      </c>
      <c r="G29" s="144">
        <v>242.53298999999998</v>
      </c>
      <c r="H29" s="142">
        <v>-35.896704917692645</v>
      </c>
      <c r="I29" s="471">
        <v>0.3994309010698584</v>
      </c>
    </row>
    <row r="30" spans="1:9" x14ac:dyDescent="0.2">
      <c r="A30" s="387"/>
      <c r="B30" s="389" t="s">
        <v>537</v>
      </c>
      <c r="C30" s="388">
        <v>0</v>
      </c>
      <c r="D30" s="142">
        <v>-100</v>
      </c>
      <c r="E30" s="144">
        <v>417.96937000000003</v>
      </c>
      <c r="F30" s="142">
        <v>-39.454856775255379</v>
      </c>
      <c r="G30" s="144">
        <v>697.39277000000004</v>
      </c>
      <c r="H30" s="142">
        <v>-49.620528990507587</v>
      </c>
      <c r="I30" s="471">
        <v>1.1485456989612199</v>
      </c>
    </row>
    <row r="31" spans="1:9" x14ac:dyDescent="0.2">
      <c r="A31" s="387"/>
      <c r="B31" s="389" t="s">
        <v>213</v>
      </c>
      <c r="C31" s="388">
        <v>163.99214000000001</v>
      </c>
      <c r="D31" s="142">
        <v>-70.25555763454183</v>
      </c>
      <c r="E31" s="144">
        <v>3556.3004999999998</v>
      </c>
      <c r="F31" s="142">
        <v>20.038722786008879</v>
      </c>
      <c r="G31" s="144">
        <v>5033.4438</v>
      </c>
      <c r="H31" s="142">
        <v>15.622264105149139</v>
      </c>
      <c r="I31" s="471">
        <v>8.2896474929802029</v>
      </c>
    </row>
    <row r="32" spans="1:9" x14ac:dyDescent="0.2">
      <c r="A32" s="387"/>
      <c r="B32" s="389" t="s">
        <v>214</v>
      </c>
      <c r="C32" s="388">
        <v>547.60055999999997</v>
      </c>
      <c r="D32" s="142">
        <v>-44.051348467380421</v>
      </c>
      <c r="E32" s="144">
        <v>3708.0690600000003</v>
      </c>
      <c r="F32" s="73">
        <v>13.84638795856287</v>
      </c>
      <c r="G32" s="144">
        <v>6687.2760299999982</v>
      </c>
      <c r="H32" s="526">
        <v>18.434129008281623</v>
      </c>
      <c r="I32" s="471">
        <v>11.013366430545243</v>
      </c>
    </row>
    <row r="33" spans="1:9" x14ac:dyDescent="0.2">
      <c r="A33" s="630"/>
      <c r="B33" s="389" t="s">
        <v>641</v>
      </c>
      <c r="C33" s="388">
        <v>0</v>
      </c>
      <c r="D33" s="142" t="s">
        <v>140</v>
      </c>
      <c r="E33" s="144">
        <v>269.56353999999999</v>
      </c>
      <c r="F33" s="73">
        <v>1.0761188119999825</v>
      </c>
      <c r="G33" s="144">
        <v>803.01747</v>
      </c>
      <c r="H33" s="526">
        <v>98.736147272012204</v>
      </c>
      <c r="I33" s="471">
        <v>1.3225004632027093</v>
      </c>
    </row>
    <row r="34" spans="1:9" x14ac:dyDescent="0.2">
      <c r="A34" s="630"/>
      <c r="B34" s="389" t="s">
        <v>215</v>
      </c>
      <c r="C34" s="388">
        <v>0</v>
      </c>
      <c r="D34" s="142" t="s">
        <v>140</v>
      </c>
      <c r="E34" s="144">
        <v>45.269639999999995</v>
      </c>
      <c r="F34" s="73">
        <v>97.005081178749904</v>
      </c>
      <c r="G34" s="144">
        <v>67.940799999999996</v>
      </c>
      <c r="H34" s="73">
        <v>48.638531711878294</v>
      </c>
      <c r="I34" s="471">
        <v>0.11189263350691812</v>
      </c>
    </row>
    <row r="35" spans="1:9" x14ac:dyDescent="0.2">
      <c r="A35" s="486" t="s">
        <v>435</v>
      </c>
      <c r="B35" s="228"/>
      <c r="C35" s="146">
        <v>1532.9472499999997</v>
      </c>
      <c r="D35" s="147">
        <v>-32.459459521380616</v>
      </c>
      <c r="E35" s="146">
        <v>11857.882759999999</v>
      </c>
      <c r="F35" s="522">
        <v>9.8438062508694699</v>
      </c>
      <c r="G35" s="523">
        <v>19492.05444</v>
      </c>
      <c r="H35" s="522">
        <v>8.1236734515402524</v>
      </c>
      <c r="I35" s="524">
        <v>32.101731268277916</v>
      </c>
    </row>
    <row r="36" spans="1:9" x14ac:dyDescent="0.2">
      <c r="A36" s="150" t="s">
        <v>184</v>
      </c>
      <c r="B36" s="150"/>
      <c r="C36" s="150">
        <v>5280.6890399999993</v>
      </c>
      <c r="D36" s="663">
        <v>-9.4895713368387398</v>
      </c>
      <c r="E36" s="150">
        <v>34414.08404999999</v>
      </c>
      <c r="F36" s="657">
        <v>-2.0022844118960323</v>
      </c>
      <c r="G36" s="150">
        <v>60719.636200000008</v>
      </c>
      <c r="H36" s="657">
        <v>-0.81481073796353942</v>
      </c>
      <c r="I36" s="658">
        <v>100</v>
      </c>
    </row>
    <row r="37" spans="1:9" x14ac:dyDescent="0.2">
      <c r="A37" s="151" t="s">
        <v>518</v>
      </c>
      <c r="B37" s="472"/>
      <c r="C37" s="152">
        <v>1812.3084199999998</v>
      </c>
      <c r="D37" s="527">
        <v>-27.945110165502602</v>
      </c>
      <c r="E37" s="152">
        <v>14081.50491</v>
      </c>
      <c r="F37" s="527">
        <v>4.4410480156764711</v>
      </c>
      <c r="G37" s="152">
        <v>23603.298709999995</v>
      </c>
      <c r="H37" s="527">
        <v>5.795782029473501</v>
      </c>
      <c r="I37" s="528">
        <v>38.87259573205413</v>
      </c>
    </row>
    <row r="38" spans="1:9" x14ac:dyDescent="0.2">
      <c r="A38" s="151" t="s">
        <v>519</v>
      </c>
      <c r="B38" s="472"/>
      <c r="C38" s="152">
        <v>3468.3806199999995</v>
      </c>
      <c r="D38" s="527">
        <v>4.4955569014627494</v>
      </c>
      <c r="E38" s="152">
        <v>20332.579139999998</v>
      </c>
      <c r="F38" s="527">
        <v>-6.0178018410835357</v>
      </c>
      <c r="G38" s="152">
        <v>37116.337489999998</v>
      </c>
      <c r="H38" s="527">
        <v>-4.6053723136013449</v>
      </c>
      <c r="I38" s="528">
        <v>61.127404267945849</v>
      </c>
    </row>
    <row r="39" spans="1:9" x14ac:dyDescent="0.2">
      <c r="A39" s="153" t="s">
        <v>520</v>
      </c>
      <c r="B39" s="473"/>
      <c r="C39" s="154">
        <v>1757.72408</v>
      </c>
      <c r="D39" s="529">
        <v>-23.274349749964767</v>
      </c>
      <c r="E39" s="154">
        <v>10870.844460000002</v>
      </c>
      <c r="F39" s="529">
        <v>-10.952552325464275</v>
      </c>
      <c r="G39" s="154">
        <v>20646.353420000007</v>
      </c>
      <c r="H39" s="529">
        <v>-3.2462839611462937</v>
      </c>
      <c r="I39" s="530">
        <v>34.002762058709443</v>
      </c>
    </row>
    <row r="40" spans="1:9" x14ac:dyDescent="0.2">
      <c r="A40" s="153" t="s">
        <v>521</v>
      </c>
      <c r="B40" s="473"/>
      <c r="C40" s="154">
        <v>3522.9649599999993</v>
      </c>
      <c r="D40" s="529">
        <v>-0.57732833378977211</v>
      </c>
      <c r="E40" s="154">
        <v>23543.239589999997</v>
      </c>
      <c r="F40" s="529">
        <v>2.7671390691377797</v>
      </c>
      <c r="G40" s="154">
        <v>40073.282779999987</v>
      </c>
      <c r="H40" s="529">
        <v>0.48624800070626784</v>
      </c>
      <c r="I40" s="530">
        <v>65.997237941290535</v>
      </c>
    </row>
    <row r="41" spans="1:9" x14ac:dyDescent="0.2">
      <c r="A41" s="686" t="s">
        <v>621</v>
      </c>
      <c r="B41" s="687"/>
      <c r="C41" s="699">
        <v>0</v>
      </c>
      <c r="D41" s="693">
        <v>-100</v>
      </c>
      <c r="E41" s="479">
        <v>104.66938</v>
      </c>
      <c r="F41" s="688">
        <v>-65.182652282640447</v>
      </c>
      <c r="G41" s="479">
        <v>293.42660000000001</v>
      </c>
      <c r="H41" s="688">
        <v>-50.179487847757976</v>
      </c>
      <c r="I41" s="689">
        <v>0.48324828402051589</v>
      </c>
    </row>
    <row r="42" spans="1:9" s="1" customFormat="1" x14ac:dyDescent="0.2">
      <c r="A42" s="84"/>
      <c r="B42" s="84"/>
      <c r="C42" s="84"/>
      <c r="D42" s="84"/>
      <c r="E42" s="84"/>
      <c r="F42" s="84"/>
      <c r="G42" s="84"/>
      <c r="I42" s="79" t="s">
        <v>217</v>
      </c>
    </row>
    <row r="43" spans="1:9" s="1" customFormat="1" x14ac:dyDescent="0.2">
      <c r="A43" s="80" t="s">
        <v>471</v>
      </c>
      <c r="B43" s="84"/>
      <c r="C43" s="84"/>
      <c r="D43" s="84"/>
      <c r="E43" s="84"/>
      <c r="F43" s="84"/>
      <c r="G43" s="84"/>
      <c r="H43" s="84"/>
    </row>
    <row r="44" spans="1:9" s="1" customFormat="1" x14ac:dyDescent="0.2">
      <c r="A44" s="133" t="s">
        <v>523</v>
      </c>
      <c r="B44" s="84"/>
      <c r="C44" s="84"/>
      <c r="D44" s="84"/>
      <c r="E44" s="84"/>
      <c r="F44" s="84"/>
      <c r="G44" s="84"/>
      <c r="H44" s="84"/>
    </row>
    <row r="45" spans="1:9" s="1" customFormat="1" x14ac:dyDescent="0.2"/>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sheetData>
  <mergeCells count="5">
    <mergeCell ref="A3:A4"/>
    <mergeCell ref="C3:D3"/>
    <mergeCell ref="E3:F3"/>
    <mergeCell ref="G3:I3"/>
    <mergeCell ref="B3:B4"/>
  </mergeCells>
  <conditionalFormatting sqref="D9">
    <cfRule type="cellIs" dxfId="160" priority="17" operator="between">
      <formula>-0.5</formula>
      <formula>0.5</formula>
    </cfRule>
    <cfRule type="cellIs" dxfId="159" priority="18" operator="between">
      <formula>0</formula>
      <formula>0.49</formula>
    </cfRule>
  </conditionalFormatting>
  <conditionalFormatting sqref="D17:D18">
    <cfRule type="cellIs" dxfId="158" priority="41" stopIfTrue="1" operator="equal">
      <formula>0</formula>
    </cfRule>
    <cfRule type="cellIs" dxfId="157" priority="42" operator="between">
      <formula>0</formula>
      <formula>0.5</formula>
    </cfRule>
    <cfRule type="cellIs" dxfId="156" priority="43" operator="between">
      <formula>0</formula>
      <formula>0.49</formula>
    </cfRule>
  </conditionalFormatting>
  <conditionalFormatting sqref="F17:F18 F25:F34 F36">
    <cfRule type="cellIs" dxfId="155" priority="52" operator="between">
      <formula>0</formula>
      <formula>0.5</formula>
    </cfRule>
    <cfRule type="cellIs" dxfId="154" priority="53" operator="between">
      <formula>0</formula>
      <formula>0.49</formula>
    </cfRule>
  </conditionalFormatting>
  <conditionalFormatting sqref="F25:F27">
    <cfRule type="cellIs" dxfId="153" priority="6" operator="between">
      <formula>0</formula>
      <formula>0.5</formula>
    </cfRule>
    <cfRule type="cellIs" dxfId="152" priority="7" operator="between">
      <formula>0</formula>
      <formula>0.49</formula>
    </cfRule>
  </conditionalFormatting>
  <conditionalFormatting sqref="F25:F34 F17:F18 F36">
    <cfRule type="cellIs" dxfId="151" priority="51" stopIfTrue="1" operator="equal">
      <formula>0</formula>
    </cfRule>
  </conditionalFormatting>
  <conditionalFormatting sqref="H34 H36">
    <cfRule type="cellIs" dxfId="150" priority="8" stopIfTrue="1" operator="equal">
      <formula>0</formula>
    </cfRule>
    <cfRule type="cellIs" dxfId="149" priority="9" operator="between">
      <formula>0</formula>
      <formula>0.5</formula>
    </cfRule>
    <cfRule type="cellIs" dxfId="148" priority="10" operator="between">
      <formula>0</formula>
      <formula>0.49</formula>
    </cfRule>
  </conditionalFormatting>
  <conditionalFormatting sqref="I36:I38">
    <cfRule type="cellIs" dxfId="147" priority="23" operator="between">
      <formula>0.00001</formula>
      <formula>0.499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219</v>
      </c>
      <c r="B1" s="1"/>
      <c r="C1" s="1"/>
      <c r="D1" s="1"/>
      <c r="E1" s="1"/>
      <c r="F1" s="1"/>
      <c r="G1" s="1"/>
      <c r="H1" s="1"/>
    </row>
    <row r="2" spans="1:8" x14ac:dyDescent="0.2">
      <c r="A2" s="1"/>
      <c r="B2" s="1"/>
      <c r="C2" s="1"/>
      <c r="D2" s="1"/>
      <c r="E2" s="1"/>
      <c r="F2" s="1"/>
      <c r="G2" s="55" t="s">
        <v>220</v>
      </c>
      <c r="H2" s="1"/>
    </row>
    <row r="3" spans="1:8" x14ac:dyDescent="0.2">
      <c r="A3" s="70"/>
      <c r="B3" s="783">
        <f>INDICE!A3</f>
        <v>46234</v>
      </c>
      <c r="C3" s="784"/>
      <c r="D3" s="784" t="s">
        <v>115</v>
      </c>
      <c r="E3" s="784"/>
      <c r="F3" s="784" t="s">
        <v>116</v>
      </c>
      <c r="G3" s="784"/>
      <c r="H3" s="1"/>
    </row>
    <row r="4" spans="1:8" x14ac:dyDescent="0.2">
      <c r="A4" s="66"/>
      <c r="B4" s="605" t="s">
        <v>56</v>
      </c>
      <c r="C4" s="605" t="s">
        <v>441</v>
      </c>
      <c r="D4" s="605" t="s">
        <v>56</v>
      </c>
      <c r="E4" s="605" t="s">
        <v>441</v>
      </c>
      <c r="F4" s="605" t="s">
        <v>56</v>
      </c>
      <c r="G4" s="606" t="s">
        <v>441</v>
      </c>
      <c r="H4" s="1"/>
    </row>
    <row r="5" spans="1:8" x14ac:dyDescent="0.2">
      <c r="A5" s="157" t="s">
        <v>8</v>
      </c>
      <c r="B5" s="392">
        <v>76.414090656830865</v>
      </c>
      <c r="C5" s="475">
        <v>24.306384259268203</v>
      </c>
      <c r="D5" s="392">
        <v>79.973539758716697</v>
      </c>
      <c r="E5" s="475">
        <v>22.094681501301398</v>
      </c>
      <c r="F5" s="392">
        <v>70.716343740055393</v>
      </c>
      <c r="G5" s="475">
        <v>4.785838073263661</v>
      </c>
      <c r="H5" s="1"/>
    </row>
    <row r="6" spans="1:8" x14ac:dyDescent="0.2">
      <c r="A6" s="1"/>
      <c r="B6" s="1"/>
      <c r="C6" s="1"/>
      <c r="D6" s="1"/>
      <c r="E6" s="1"/>
      <c r="F6" s="1"/>
      <c r="G6" s="79" t="s">
        <v>217</v>
      </c>
      <c r="H6" s="1"/>
    </row>
    <row r="7" spans="1:8" x14ac:dyDescent="0.2">
      <c r="A7" s="80" t="s">
        <v>123</v>
      </c>
      <c r="B7" s="1"/>
      <c r="C7" s="1"/>
      <c r="D7" s="1"/>
      <c r="E7" s="1"/>
      <c r="F7" s="1"/>
      <c r="G7" s="1"/>
      <c r="H7" s="1"/>
    </row>
    <row r="21" spans="7:7" x14ac:dyDescent="0.2">
      <c r="G21" t="s">
        <v>508</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 min="8" max="8" width="11.625" customWidth="1"/>
  </cols>
  <sheetData>
    <row r="1" spans="1:8" x14ac:dyDescent="0.2">
      <c r="A1" s="158" t="s">
        <v>445</v>
      </c>
      <c r="B1" s="158"/>
      <c r="C1" s="15"/>
      <c r="D1" s="15"/>
      <c r="E1" s="15"/>
      <c r="F1" s="15"/>
      <c r="G1" s="15"/>
      <c r="H1" s="1"/>
    </row>
    <row r="2" spans="1:8" x14ac:dyDescent="0.2">
      <c r="A2" s="159" t="s">
        <v>361</v>
      </c>
      <c r="B2" s="159"/>
      <c r="C2" s="160"/>
      <c r="D2" s="160"/>
      <c r="E2" s="160"/>
      <c r="F2" s="160"/>
      <c r="G2" s="160"/>
      <c r="H2" s="161" t="s">
        <v>149</v>
      </c>
    </row>
    <row r="3" spans="1:8" ht="14.1" customHeight="1" x14ac:dyDescent="0.2">
      <c r="A3" s="162"/>
      <c r="B3" s="783">
        <f>INDICE!A3</f>
        <v>46234</v>
      </c>
      <c r="C3" s="784"/>
      <c r="D3" s="784" t="s">
        <v>115</v>
      </c>
      <c r="E3" s="784"/>
      <c r="F3" s="784" t="s">
        <v>116</v>
      </c>
      <c r="G3" s="784"/>
      <c r="H3" s="784"/>
    </row>
    <row r="4" spans="1:8" x14ac:dyDescent="0.2">
      <c r="A4" s="160"/>
      <c r="B4" s="63" t="s">
        <v>47</v>
      </c>
      <c r="C4" s="63" t="s">
        <v>441</v>
      </c>
      <c r="D4" s="63" t="s">
        <v>47</v>
      </c>
      <c r="E4" s="63" t="s">
        <v>441</v>
      </c>
      <c r="F4" s="63" t="s">
        <v>47</v>
      </c>
      <c r="G4" s="64" t="s">
        <v>441</v>
      </c>
      <c r="H4" s="64" t="s">
        <v>106</v>
      </c>
    </row>
    <row r="5" spans="1:8" x14ac:dyDescent="0.2">
      <c r="A5" s="160" t="s">
        <v>221</v>
      </c>
      <c r="B5" s="163"/>
      <c r="C5" s="163"/>
      <c r="D5" s="163"/>
      <c r="E5" s="163"/>
      <c r="F5" s="163"/>
      <c r="G5" s="164"/>
      <c r="H5" s="165"/>
    </row>
    <row r="6" spans="1:8" x14ac:dyDescent="0.2">
      <c r="A6" s="1" t="s">
        <v>402</v>
      </c>
      <c r="B6" s="456">
        <v>57.548000000000002</v>
      </c>
      <c r="C6" s="394">
        <v>11.255461470053749</v>
      </c>
      <c r="D6" s="233">
        <v>455.75000000000006</v>
      </c>
      <c r="E6" s="394">
        <v>4.0822152440765187</v>
      </c>
      <c r="F6" s="233">
        <v>971.74099999999999</v>
      </c>
      <c r="G6" s="394">
        <v>13.438583834428908</v>
      </c>
      <c r="H6" s="394">
        <v>4.5684900693716424</v>
      </c>
    </row>
    <row r="7" spans="1:8" x14ac:dyDescent="0.2">
      <c r="A7" s="1" t="s">
        <v>48</v>
      </c>
      <c r="B7" s="456">
        <v>62.079000000000008</v>
      </c>
      <c r="C7" s="397">
        <v>-80.659904170275325</v>
      </c>
      <c r="D7" s="456">
        <v>609.62099999999987</v>
      </c>
      <c r="E7" s="397">
        <v>-58.250827455709818</v>
      </c>
      <c r="F7" s="233">
        <v>1836.5100000000002</v>
      </c>
      <c r="G7" s="394">
        <v>0.2715753334905871</v>
      </c>
      <c r="H7" s="394">
        <v>8.6340678198220679</v>
      </c>
    </row>
    <row r="8" spans="1:8" x14ac:dyDescent="0.2">
      <c r="A8" s="1" t="s">
        <v>49</v>
      </c>
      <c r="B8" s="456">
        <v>248.55399999999997</v>
      </c>
      <c r="C8" s="397">
        <v>118.00878862565891</v>
      </c>
      <c r="D8" s="233">
        <v>1552.6770000000001</v>
      </c>
      <c r="E8" s="394">
        <v>15.104085970170509</v>
      </c>
      <c r="F8" s="233">
        <v>2529.1089999999999</v>
      </c>
      <c r="G8" s="394">
        <v>13.975323085159626</v>
      </c>
      <c r="H8" s="394">
        <v>11.890214934698079</v>
      </c>
    </row>
    <row r="9" spans="1:8" x14ac:dyDescent="0.2">
      <c r="A9" s="1" t="s">
        <v>120</v>
      </c>
      <c r="B9" s="456">
        <v>488.9910000000001</v>
      </c>
      <c r="C9" s="394">
        <v>-29.177106838807603</v>
      </c>
      <c r="D9" s="233">
        <v>4099.6760000000004</v>
      </c>
      <c r="E9" s="394">
        <v>-15.667189022867516</v>
      </c>
      <c r="F9" s="233">
        <v>7254.347999999999</v>
      </c>
      <c r="G9" s="394">
        <v>-12.850530332062732</v>
      </c>
      <c r="H9" s="394">
        <v>34.105195517906559</v>
      </c>
    </row>
    <row r="10" spans="1:8" x14ac:dyDescent="0.2">
      <c r="A10" s="1" t="s">
        <v>121</v>
      </c>
      <c r="B10" s="456">
        <v>509.55899999999991</v>
      </c>
      <c r="C10" s="394">
        <v>13.623167076956005</v>
      </c>
      <c r="D10" s="233">
        <v>3344.6859999999997</v>
      </c>
      <c r="E10" s="394">
        <v>-10.735533528692756</v>
      </c>
      <c r="F10" s="233">
        <v>6036.41</v>
      </c>
      <c r="G10" s="394">
        <v>-3.6983787935132648</v>
      </c>
      <c r="H10" s="394">
        <v>28.379248317870378</v>
      </c>
    </row>
    <row r="11" spans="1:8" x14ac:dyDescent="0.2">
      <c r="A11" s="1" t="s">
        <v>222</v>
      </c>
      <c r="B11" s="456">
        <v>196.548</v>
      </c>
      <c r="C11" s="394">
        <v>-24.613956628132641</v>
      </c>
      <c r="D11" s="233">
        <v>1568.973</v>
      </c>
      <c r="E11" s="394">
        <v>20.012804645776381</v>
      </c>
      <c r="F11" s="233">
        <v>2642.3890000000001</v>
      </c>
      <c r="G11" s="394">
        <v>23.77004643738076</v>
      </c>
      <c r="H11" s="394">
        <v>12.422783340331288</v>
      </c>
    </row>
    <row r="12" spans="1:8" x14ac:dyDescent="0.2">
      <c r="A12" s="168" t="s">
        <v>223</v>
      </c>
      <c r="B12" s="457">
        <v>1563.2790000000005</v>
      </c>
      <c r="C12" s="170">
        <v>-17.126823162815395</v>
      </c>
      <c r="D12" s="169">
        <v>11631.383000000002</v>
      </c>
      <c r="E12" s="170">
        <v>-11.633028785897842</v>
      </c>
      <c r="F12" s="169">
        <v>21270.506999999998</v>
      </c>
      <c r="G12" s="170">
        <v>-1.6817247507977959</v>
      </c>
      <c r="H12" s="170">
        <v>100</v>
      </c>
    </row>
    <row r="13" spans="1:8" x14ac:dyDescent="0.2">
      <c r="A13" s="145" t="s">
        <v>224</v>
      </c>
      <c r="B13" s="458"/>
      <c r="C13" s="172"/>
      <c r="D13" s="171"/>
      <c r="E13" s="172"/>
      <c r="F13" s="171"/>
      <c r="G13" s="172"/>
      <c r="H13" s="172"/>
    </row>
    <row r="14" spans="1:8" x14ac:dyDescent="0.2">
      <c r="A14" s="1" t="s">
        <v>402</v>
      </c>
      <c r="B14" s="456">
        <v>40.778999999999996</v>
      </c>
      <c r="C14" s="694">
        <v>-7.5389987302739048</v>
      </c>
      <c r="D14" s="233">
        <v>310.26300000000003</v>
      </c>
      <c r="E14" s="394">
        <v>9.6746484548983318</v>
      </c>
      <c r="F14" s="233">
        <v>515.06900000000007</v>
      </c>
      <c r="G14" s="394">
        <v>4.0005572875442645</v>
      </c>
      <c r="H14" s="394">
        <v>2.5140517888742981</v>
      </c>
    </row>
    <row r="15" spans="1:8" x14ac:dyDescent="0.2">
      <c r="A15" s="1" t="s">
        <v>48</v>
      </c>
      <c r="B15" s="456">
        <v>353.72700000000003</v>
      </c>
      <c r="C15" s="394">
        <v>-22.34876507300239</v>
      </c>
      <c r="D15" s="233">
        <v>2242.424</v>
      </c>
      <c r="E15" s="394">
        <v>-23.725570096280812</v>
      </c>
      <c r="F15" s="233">
        <v>4722.6299999999992</v>
      </c>
      <c r="G15" s="394">
        <v>6.4161361404036708</v>
      </c>
      <c r="H15" s="394">
        <v>23.051157028847438</v>
      </c>
    </row>
    <row r="16" spans="1:8" x14ac:dyDescent="0.2">
      <c r="A16" s="1" t="s">
        <v>49</v>
      </c>
      <c r="B16" s="456">
        <v>85.745999999999995</v>
      </c>
      <c r="C16" s="468">
        <v>45.977970343383426</v>
      </c>
      <c r="D16" s="233">
        <v>473.57999999999993</v>
      </c>
      <c r="E16" s="394">
        <v>31.74982056118446</v>
      </c>
      <c r="F16" s="233">
        <v>660.51799999999992</v>
      </c>
      <c r="G16" s="394">
        <v>33.949694692248542</v>
      </c>
      <c r="H16" s="394">
        <v>3.2239883578388002</v>
      </c>
    </row>
    <row r="17" spans="1:8" x14ac:dyDescent="0.2">
      <c r="A17" s="1" t="s">
        <v>120</v>
      </c>
      <c r="B17" s="456">
        <v>518.35699999999997</v>
      </c>
      <c r="C17" s="394">
        <v>-6.7424806686888692</v>
      </c>
      <c r="D17" s="233">
        <v>3408.7849999999999</v>
      </c>
      <c r="E17" s="394">
        <v>-4.8338996943548889</v>
      </c>
      <c r="F17" s="233">
        <v>6658.0859999999993</v>
      </c>
      <c r="G17" s="394">
        <v>-5.9503902485742257</v>
      </c>
      <c r="H17" s="394">
        <v>32.498117764375088</v>
      </c>
    </row>
    <row r="18" spans="1:8" x14ac:dyDescent="0.2">
      <c r="A18" s="1" t="s">
        <v>121</v>
      </c>
      <c r="B18" s="456">
        <v>42.314</v>
      </c>
      <c r="C18" s="394">
        <v>-88.714972650197225</v>
      </c>
      <c r="D18" s="233">
        <v>1373.2</v>
      </c>
      <c r="E18" s="394">
        <v>-20.353017328380826</v>
      </c>
      <c r="F18" s="233">
        <v>2734.6039999999998</v>
      </c>
      <c r="G18" s="394">
        <v>-3.9080813585956427</v>
      </c>
      <c r="H18" s="394">
        <v>13.347602123332619</v>
      </c>
    </row>
    <row r="19" spans="1:8" x14ac:dyDescent="0.2">
      <c r="A19" s="1" t="s">
        <v>222</v>
      </c>
      <c r="B19" s="456">
        <v>528.26800000000003</v>
      </c>
      <c r="C19" s="394">
        <v>29.388971757058297</v>
      </c>
      <c r="D19" s="233">
        <v>2648.67</v>
      </c>
      <c r="E19" s="394">
        <v>-12.66153364219412</v>
      </c>
      <c r="F19" s="233">
        <v>5196.6979999999994</v>
      </c>
      <c r="G19" s="394">
        <v>1.8732076320934228</v>
      </c>
      <c r="H19" s="394">
        <v>25.365082936731742</v>
      </c>
    </row>
    <row r="20" spans="1:8" x14ac:dyDescent="0.2">
      <c r="A20" s="173" t="s">
        <v>225</v>
      </c>
      <c r="B20" s="459">
        <v>1569.1910000000005</v>
      </c>
      <c r="C20" s="175">
        <v>-17.299833565750998</v>
      </c>
      <c r="D20" s="174">
        <v>10456.922</v>
      </c>
      <c r="E20" s="175">
        <v>-12.281356063008236</v>
      </c>
      <c r="F20" s="174">
        <v>20487.605</v>
      </c>
      <c r="G20" s="175">
        <v>0.17138692521109289</v>
      </c>
      <c r="H20" s="175">
        <v>100</v>
      </c>
    </row>
    <row r="21" spans="1:8" x14ac:dyDescent="0.2">
      <c r="A21" s="145" t="s">
        <v>446</v>
      </c>
      <c r="B21" s="460"/>
      <c r="C21" s="396"/>
      <c r="D21" s="395"/>
      <c r="E21" s="396"/>
      <c r="F21" s="395"/>
      <c r="G21" s="396"/>
      <c r="H21" s="396"/>
    </row>
    <row r="22" spans="1:8" x14ac:dyDescent="0.2">
      <c r="A22" s="1" t="s">
        <v>402</v>
      </c>
      <c r="B22" s="456">
        <v>-16.769000000000005</v>
      </c>
      <c r="C22" s="394">
        <v>120.0078719496196</v>
      </c>
      <c r="D22" s="233">
        <v>-145.48700000000002</v>
      </c>
      <c r="E22" s="394">
        <v>-6.1259122085933271</v>
      </c>
      <c r="F22" s="233">
        <v>-456.67199999999991</v>
      </c>
      <c r="G22" s="394">
        <v>26.373465202965317</v>
      </c>
      <c r="H22" s="397" t="s">
        <v>447</v>
      </c>
    </row>
    <row r="23" spans="1:8" x14ac:dyDescent="0.2">
      <c r="A23" s="1" t="s">
        <v>48</v>
      </c>
      <c r="B23" s="456">
        <v>291.64800000000002</v>
      </c>
      <c r="C23" s="394">
        <v>116.76291556110503</v>
      </c>
      <c r="D23" s="233">
        <v>1632.8030000000001</v>
      </c>
      <c r="E23" s="394">
        <v>10.343688059345453</v>
      </c>
      <c r="F23" s="233">
        <v>2886.119999999999</v>
      </c>
      <c r="G23" s="394">
        <v>10.734041014398239</v>
      </c>
      <c r="H23" s="397" t="s">
        <v>447</v>
      </c>
    </row>
    <row r="24" spans="1:8" x14ac:dyDescent="0.2">
      <c r="A24" s="1" t="s">
        <v>49</v>
      </c>
      <c r="B24" s="456">
        <v>-162.80799999999999</v>
      </c>
      <c r="C24" s="397">
        <v>194.55782312925174</v>
      </c>
      <c r="D24" s="233">
        <v>-1079.0970000000002</v>
      </c>
      <c r="E24" s="394">
        <v>9.0570896401035448</v>
      </c>
      <c r="F24" s="233">
        <v>-1868.5909999999999</v>
      </c>
      <c r="G24" s="394">
        <v>8.2683812622835013</v>
      </c>
      <c r="H24" s="397" t="s">
        <v>447</v>
      </c>
    </row>
    <row r="25" spans="1:8" x14ac:dyDescent="0.2">
      <c r="A25" s="1" t="s">
        <v>120</v>
      </c>
      <c r="B25" s="456">
        <v>29.365999999999872</v>
      </c>
      <c r="C25" s="394">
        <v>-121.81593961725889</v>
      </c>
      <c r="D25" s="233">
        <v>-690.89100000000053</v>
      </c>
      <c r="E25" s="394">
        <v>-45.997730139896532</v>
      </c>
      <c r="F25" s="233">
        <v>-596.26199999999972</v>
      </c>
      <c r="G25" s="394">
        <v>-52.095772783073222</v>
      </c>
      <c r="H25" s="397" t="s">
        <v>447</v>
      </c>
    </row>
    <row r="26" spans="1:8" x14ac:dyDescent="0.2">
      <c r="A26" s="1" t="s">
        <v>121</v>
      </c>
      <c r="B26" s="456">
        <v>-467.24499999999989</v>
      </c>
      <c r="C26" s="394">
        <v>535.64694518889382</v>
      </c>
      <c r="D26" s="233">
        <v>-1971.4859999999996</v>
      </c>
      <c r="E26" s="394">
        <v>-2.5383225102233027</v>
      </c>
      <c r="F26" s="233">
        <v>-3301.806</v>
      </c>
      <c r="G26" s="394">
        <v>-3.5240058765572417</v>
      </c>
      <c r="H26" s="397" t="s">
        <v>447</v>
      </c>
    </row>
    <row r="27" spans="1:8" x14ac:dyDescent="0.2">
      <c r="A27" s="1" t="s">
        <v>222</v>
      </c>
      <c r="B27" s="456">
        <v>331.72</v>
      </c>
      <c r="C27" s="394">
        <v>124.8080402827382</v>
      </c>
      <c r="D27" s="233">
        <v>1079.6970000000001</v>
      </c>
      <c r="E27" s="394">
        <v>-37.420188348542176</v>
      </c>
      <c r="F27" s="233">
        <v>2554.3089999999993</v>
      </c>
      <c r="G27" s="394">
        <v>-13.886876416994701</v>
      </c>
      <c r="H27" s="397" t="s">
        <v>447</v>
      </c>
    </row>
    <row r="28" spans="1:8" x14ac:dyDescent="0.2">
      <c r="A28" s="173" t="s">
        <v>226</v>
      </c>
      <c r="B28" s="459">
        <v>5.9120000000000346</v>
      </c>
      <c r="C28" s="175">
        <v>-46.714736367731938</v>
      </c>
      <c r="D28" s="174">
        <v>-1174.4610000000011</v>
      </c>
      <c r="E28" s="175">
        <v>-5.4082961571699668</v>
      </c>
      <c r="F28" s="174">
        <v>-782.90199999999822</v>
      </c>
      <c r="G28" s="175">
        <v>-33.752586130303236</v>
      </c>
      <c r="H28" s="393" t="s">
        <v>447</v>
      </c>
    </row>
    <row r="29" spans="1:8" x14ac:dyDescent="0.2">
      <c r="A29" s="80" t="s">
        <v>123</v>
      </c>
      <c r="B29" s="166"/>
      <c r="C29" s="166"/>
      <c r="D29" s="166"/>
      <c r="E29" s="166"/>
      <c r="F29" s="166"/>
      <c r="G29" s="166"/>
      <c r="H29" s="161" t="s">
        <v>217</v>
      </c>
    </row>
    <row r="30" spans="1:8" x14ac:dyDescent="0.2">
      <c r="A30" s="428" t="s">
        <v>523</v>
      </c>
      <c r="B30" s="166"/>
      <c r="C30" s="166"/>
      <c r="D30" s="166"/>
      <c r="E30" s="166"/>
      <c r="F30" s="166"/>
      <c r="G30" s="167"/>
      <c r="H30" s="167"/>
    </row>
    <row r="31" spans="1:8" x14ac:dyDescent="0.2">
      <c r="A31" s="133" t="s">
        <v>448</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449</v>
      </c>
      <c r="B1" s="158"/>
      <c r="C1" s="1"/>
      <c r="D1" s="1"/>
      <c r="E1" s="1"/>
      <c r="F1" s="1"/>
      <c r="G1" s="1"/>
      <c r="H1" s="1"/>
    </row>
    <row r="2" spans="1:22" x14ac:dyDescent="0.2">
      <c r="A2" s="381"/>
      <c r="B2" s="381"/>
      <c r="C2" s="381"/>
      <c r="D2" s="381"/>
      <c r="E2" s="381"/>
      <c r="F2" s="1"/>
      <c r="G2" s="1"/>
      <c r="H2" s="383" t="s">
        <v>149</v>
      </c>
    </row>
    <row r="3" spans="1:22" ht="14.85" customHeight="1" x14ac:dyDescent="0.2">
      <c r="A3" s="804" t="s">
        <v>443</v>
      </c>
      <c r="B3" s="802" t="s">
        <v>444</v>
      </c>
      <c r="C3" s="787">
        <f>INDICE!A3</f>
        <v>46234</v>
      </c>
      <c r="D3" s="785">
        <v>41671</v>
      </c>
      <c r="E3" s="785">
        <v>41671</v>
      </c>
      <c r="F3" s="784" t="s">
        <v>116</v>
      </c>
      <c r="G3" s="784"/>
      <c r="H3" s="784"/>
    </row>
    <row r="4" spans="1:22" x14ac:dyDescent="0.2">
      <c r="A4" s="805"/>
      <c r="B4" s="803"/>
      <c r="C4" s="82" t="s">
        <v>452</v>
      </c>
      <c r="D4" s="82" t="s">
        <v>453</v>
      </c>
      <c r="E4" s="82" t="s">
        <v>227</v>
      </c>
      <c r="F4" s="82" t="s">
        <v>452</v>
      </c>
      <c r="G4" s="82" t="s">
        <v>453</v>
      </c>
      <c r="H4" s="82" t="s">
        <v>227</v>
      </c>
    </row>
    <row r="5" spans="1:22" x14ac:dyDescent="0.2">
      <c r="A5" s="398"/>
      <c r="B5" s="531" t="s">
        <v>198</v>
      </c>
      <c r="C5" s="141">
        <v>0</v>
      </c>
      <c r="D5" s="141">
        <v>40.695</v>
      </c>
      <c r="E5" s="177">
        <v>40.695</v>
      </c>
      <c r="F5" s="143">
        <v>0</v>
      </c>
      <c r="G5" s="141">
        <v>235.62899999999999</v>
      </c>
      <c r="H5" s="176">
        <v>235.62899999999999</v>
      </c>
      <c r="J5" s="734"/>
      <c r="K5" s="734"/>
      <c r="L5" s="734"/>
      <c r="M5" s="734"/>
      <c r="N5" s="734"/>
      <c r="O5" s="734"/>
      <c r="P5" s="734"/>
      <c r="Q5" s="734"/>
      <c r="R5" s="734"/>
      <c r="S5" s="734"/>
      <c r="T5" s="734"/>
      <c r="U5" s="734"/>
      <c r="V5" s="734"/>
    </row>
    <row r="6" spans="1:22" x14ac:dyDescent="0.2">
      <c r="A6" s="398"/>
      <c r="B6" s="531" t="s">
        <v>228</v>
      </c>
      <c r="C6" s="141">
        <v>146.822</v>
      </c>
      <c r="D6" s="144">
        <v>92.409000000000006</v>
      </c>
      <c r="E6" s="177">
        <v>-54.412999999999997</v>
      </c>
      <c r="F6" s="143">
        <v>2437.5540000000001</v>
      </c>
      <c r="G6" s="141">
        <v>1622.5030000000004</v>
      </c>
      <c r="H6" s="177">
        <v>-815.0509999999997</v>
      </c>
      <c r="J6" s="734"/>
      <c r="K6" s="734"/>
      <c r="L6" s="734"/>
      <c r="M6" s="734"/>
      <c r="N6" s="734"/>
      <c r="O6" s="734"/>
      <c r="P6" s="734"/>
      <c r="Q6" s="734"/>
      <c r="R6" s="734"/>
      <c r="S6" s="734"/>
      <c r="T6" s="734"/>
      <c r="U6" s="734"/>
      <c r="V6" s="734"/>
    </row>
    <row r="7" spans="1:22" x14ac:dyDescent="0.2">
      <c r="A7" s="398"/>
      <c r="B7" s="646" t="s">
        <v>199</v>
      </c>
      <c r="C7" s="141">
        <v>0</v>
      </c>
      <c r="D7" s="141">
        <v>14.308</v>
      </c>
      <c r="E7" s="684">
        <v>14.308</v>
      </c>
      <c r="F7" s="143">
        <v>0</v>
      </c>
      <c r="G7" s="141">
        <v>44.988999999999997</v>
      </c>
      <c r="H7" s="177">
        <v>44.988999999999997</v>
      </c>
      <c r="J7" s="734"/>
      <c r="K7" s="734"/>
      <c r="L7" s="734"/>
      <c r="M7" s="734"/>
      <c r="N7" s="734"/>
      <c r="O7" s="734"/>
      <c r="P7" s="734"/>
      <c r="Q7" s="734"/>
      <c r="R7" s="734"/>
      <c r="S7" s="734"/>
      <c r="T7" s="734"/>
      <c r="U7" s="734"/>
      <c r="V7" s="734"/>
    </row>
    <row r="8" spans="1:22" x14ac:dyDescent="0.2">
      <c r="A8" s="486" t="s">
        <v>296</v>
      </c>
      <c r="B8" s="645"/>
      <c r="C8" s="146">
        <v>146.822</v>
      </c>
      <c r="D8" s="178">
        <v>147.41200000000001</v>
      </c>
      <c r="E8" s="178">
        <v>0.59000000000000341</v>
      </c>
      <c r="F8" s="146">
        <v>2437.5540000000001</v>
      </c>
      <c r="G8" s="178">
        <v>1903.1210000000003</v>
      </c>
      <c r="H8" s="178">
        <v>-534.43299999999977</v>
      </c>
      <c r="J8" s="734"/>
      <c r="K8" s="734"/>
      <c r="L8" s="734"/>
      <c r="M8" s="734"/>
      <c r="N8" s="734"/>
      <c r="O8" s="734"/>
      <c r="P8" s="734"/>
      <c r="Q8" s="734"/>
      <c r="R8" s="734"/>
      <c r="S8" s="734"/>
      <c r="T8" s="734"/>
      <c r="U8" s="734"/>
      <c r="V8" s="734"/>
    </row>
    <row r="9" spans="1:22" x14ac:dyDescent="0.2">
      <c r="A9" s="398"/>
      <c r="B9" s="532" t="s">
        <v>556</v>
      </c>
      <c r="C9" s="144">
        <v>0</v>
      </c>
      <c r="D9" s="144">
        <v>0</v>
      </c>
      <c r="E9" s="179">
        <v>0</v>
      </c>
      <c r="F9" s="144">
        <v>49.942</v>
      </c>
      <c r="G9" s="143">
        <v>34.298000000000002</v>
      </c>
      <c r="H9" s="177">
        <v>-15.643999999999998</v>
      </c>
      <c r="J9" s="734"/>
      <c r="K9" s="734"/>
      <c r="L9" s="734"/>
      <c r="M9" s="734"/>
      <c r="N9" s="734"/>
      <c r="O9" s="734"/>
      <c r="P9" s="734"/>
      <c r="Q9" s="734"/>
      <c r="R9" s="734"/>
      <c r="S9" s="734"/>
      <c r="T9" s="734"/>
      <c r="U9" s="734"/>
      <c r="V9" s="734"/>
    </row>
    <row r="10" spans="1:22" x14ac:dyDescent="0.2">
      <c r="A10" s="398"/>
      <c r="B10" s="532" t="s">
        <v>200</v>
      </c>
      <c r="C10" s="144">
        <v>0</v>
      </c>
      <c r="D10" s="141">
        <v>24.638000000000002</v>
      </c>
      <c r="E10" s="179">
        <v>24.638000000000002</v>
      </c>
      <c r="F10" s="144">
        <v>65.010000000000005</v>
      </c>
      <c r="G10" s="141">
        <v>327.55299999999994</v>
      </c>
      <c r="H10" s="179">
        <v>262.54299999999995</v>
      </c>
      <c r="J10" s="734"/>
      <c r="K10" s="734"/>
      <c r="L10" s="734"/>
      <c r="M10" s="734"/>
      <c r="N10" s="734"/>
      <c r="O10" s="734"/>
      <c r="P10" s="734"/>
      <c r="Q10" s="734"/>
      <c r="R10" s="734"/>
      <c r="S10" s="734"/>
      <c r="T10" s="734"/>
      <c r="U10" s="734"/>
      <c r="V10" s="734"/>
    </row>
    <row r="11" spans="1:22" x14ac:dyDescent="0.2">
      <c r="A11" s="398"/>
      <c r="B11" s="646" t="s">
        <v>229</v>
      </c>
      <c r="C11" s="144">
        <v>0</v>
      </c>
      <c r="D11" s="144">
        <v>0</v>
      </c>
      <c r="E11" s="179">
        <v>0</v>
      </c>
      <c r="F11" s="144">
        <v>49.598000000000013</v>
      </c>
      <c r="G11" s="141">
        <v>165.85500000000008</v>
      </c>
      <c r="H11" s="177">
        <v>116.25700000000006</v>
      </c>
      <c r="J11" s="734"/>
      <c r="K11" s="734"/>
      <c r="L11" s="734"/>
      <c r="M11" s="734"/>
      <c r="N11" s="734"/>
      <c r="O11" s="734"/>
      <c r="P11" s="734"/>
      <c r="Q11" s="734"/>
      <c r="R11" s="734"/>
      <c r="S11" s="734"/>
      <c r="T11" s="734"/>
      <c r="U11" s="734"/>
      <c r="V11" s="734"/>
    </row>
    <row r="12" spans="1:22" x14ac:dyDescent="0.2">
      <c r="A12" s="630" t="s">
        <v>450</v>
      </c>
      <c r="C12" s="146">
        <v>0</v>
      </c>
      <c r="D12" s="146">
        <v>24.638000000000002</v>
      </c>
      <c r="E12" s="178">
        <v>24.638000000000002</v>
      </c>
      <c r="F12" s="146">
        <v>164.55</v>
      </c>
      <c r="G12" s="146">
        <v>527.70600000000002</v>
      </c>
      <c r="H12" s="178">
        <v>363.15600000000001</v>
      </c>
      <c r="J12" s="734"/>
      <c r="K12" s="734"/>
      <c r="L12" s="734"/>
      <c r="M12" s="734"/>
      <c r="N12" s="734"/>
      <c r="O12" s="734"/>
      <c r="P12" s="734"/>
      <c r="Q12" s="734"/>
      <c r="R12" s="734"/>
      <c r="S12" s="734"/>
      <c r="T12" s="734"/>
      <c r="U12" s="734"/>
      <c r="V12" s="734"/>
    </row>
    <row r="13" spans="1:22" x14ac:dyDescent="0.2">
      <c r="A13" s="648"/>
      <c r="B13" s="647" t="s">
        <v>263</v>
      </c>
      <c r="C13" s="96">
        <v>4.8280000000000003</v>
      </c>
      <c r="D13" s="141">
        <v>11.347</v>
      </c>
      <c r="E13" s="179">
        <v>6.5189999999999992</v>
      </c>
      <c r="F13" s="144">
        <v>139.60500000000002</v>
      </c>
      <c r="G13" s="141">
        <v>206.21400000000003</v>
      </c>
      <c r="H13" s="179">
        <v>66.609000000000009</v>
      </c>
      <c r="J13" s="734"/>
      <c r="K13" s="734"/>
      <c r="L13" s="734"/>
      <c r="M13" s="734"/>
      <c r="N13" s="734"/>
      <c r="O13" s="734"/>
      <c r="P13" s="734"/>
      <c r="Q13" s="734"/>
      <c r="R13" s="734"/>
      <c r="S13" s="734"/>
      <c r="T13" s="734"/>
      <c r="U13" s="734"/>
      <c r="V13" s="734"/>
    </row>
    <row r="14" spans="1:22" x14ac:dyDescent="0.2">
      <c r="A14" s="398"/>
      <c r="B14" s="532" t="s">
        <v>230</v>
      </c>
      <c r="C14" s="144">
        <v>50.344999999999999</v>
      </c>
      <c r="D14" s="141">
        <v>31.762</v>
      </c>
      <c r="E14" s="179">
        <v>-18.582999999999998</v>
      </c>
      <c r="F14" s="144">
        <v>1002.8339999999998</v>
      </c>
      <c r="G14" s="141">
        <v>512.779</v>
      </c>
      <c r="H14" s="179">
        <v>-490.05499999999984</v>
      </c>
      <c r="J14" s="734"/>
      <c r="K14" s="734"/>
      <c r="L14" s="734"/>
      <c r="M14" s="734"/>
      <c r="N14" s="734"/>
      <c r="O14" s="734"/>
      <c r="P14" s="734"/>
      <c r="Q14" s="734"/>
      <c r="R14" s="734"/>
      <c r="S14" s="734"/>
      <c r="T14" s="734"/>
      <c r="U14" s="734"/>
      <c r="V14" s="734"/>
    </row>
    <row r="15" spans="1:22" x14ac:dyDescent="0.2">
      <c r="A15" s="398"/>
      <c r="B15" s="532" t="s">
        <v>231</v>
      </c>
      <c r="C15" s="96">
        <v>74.272000000000006</v>
      </c>
      <c r="D15" s="144">
        <v>157.12100000000001</v>
      </c>
      <c r="E15" s="177">
        <v>82.849000000000004</v>
      </c>
      <c r="F15" s="144">
        <v>897.125</v>
      </c>
      <c r="G15" s="144">
        <v>2408.2520000000004</v>
      </c>
      <c r="H15" s="177">
        <v>1511.1270000000004</v>
      </c>
      <c r="J15" s="734"/>
      <c r="K15" s="734"/>
      <c r="L15" s="734"/>
      <c r="M15" s="734"/>
      <c r="N15" s="734"/>
      <c r="O15" s="734"/>
      <c r="P15" s="734"/>
      <c r="Q15" s="734"/>
      <c r="R15" s="734"/>
      <c r="S15" s="734"/>
      <c r="T15" s="734"/>
      <c r="U15" s="734"/>
      <c r="V15" s="734"/>
    </row>
    <row r="16" spans="1:22" x14ac:dyDescent="0.2">
      <c r="A16" s="398"/>
      <c r="B16" s="532" t="s">
        <v>576</v>
      </c>
      <c r="C16" s="144">
        <v>223.43799999999999</v>
      </c>
      <c r="D16" s="96">
        <v>59.43</v>
      </c>
      <c r="E16" s="177">
        <v>-164.00799999999998</v>
      </c>
      <c r="F16" s="144">
        <v>2392.058</v>
      </c>
      <c r="G16" s="141">
        <v>1335.4590000000001</v>
      </c>
      <c r="H16" s="177">
        <v>-1056.5989999999999</v>
      </c>
      <c r="J16" s="734"/>
      <c r="K16" s="734"/>
      <c r="L16" s="734"/>
      <c r="M16" s="734"/>
      <c r="N16" s="734"/>
      <c r="O16" s="734"/>
      <c r="P16" s="734"/>
      <c r="Q16" s="734"/>
      <c r="R16" s="734"/>
      <c r="S16" s="734"/>
      <c r="T16" s="734"/>
      <c r="U16" s="734"/>
      <c r="V16" s="734"/>
    </row>
    <row r="17" spans="1:22" x14ac:dyDescent="0.2">
      <c r="A17" s="398"/>
      <c r="B17" s="532" t="s">
        <v>203</v>
      </c>
      <c r="C17" s="144">
        <v>175.02799999999999</v>
      </c>
      <c r="D17" s="96">
        <v>207.65899999999999</v>
      </c>
      <c r="E17" s="684">
        <v>32.631</v>
      </c>
      <c r="F17" s="144">
        <v>3436.1529999999998</v>
      </c>
      <c r="G17" s="141">
        <v>1120.5740000000001</v>
      </c>
      <c r="H17" s="177">
        <v>-2315.5789999999997</v>
      </c>
      <c r="J17" s="734"/>
      <c r="K17" s="734"/>
      <c r="L17" s="734"/>
      <c r="M17" s="734"/>
      <c r="N17" s="734"/>
      <c r="O17" s="734"/>
      <c r="P17" s="734"/>
      <c r="Q17" s="734"/>
      <c r="R17" s="734"/>
      <c r="S17" s="734"/>
      <c r="T17" s="734"/>
      <c r="U17" s="734"/>
      <c r="V17" s="734"/>
    </row>
    <row r="18" spans="1:22" x14ac:dyDescent="0.2">
      <c r="A18" s="398"/>
      <c r="B18" s="532" t="s">
        <v>277</v>
      </c>
      <c r="C18" s="143">
        <v>25.559000000000001</v>
      </c>
      <c r="D18" s="143">
        <v>39.957999999999998</v>
      </c>
      <c r="E18" s="179">
        <v>14.398999999999997</v>
      </c>
      <c r="F18" s="144">
        <v>116.48399999999999</v>
      </c>
      <c r="G18" s="141">
        <v>724.47099999999989</v>
      </c>
      <c r="H18" s="177">
        <v>607.98699999999985</v>
      </c>
      <c r="J18" s="734"/>
      <c r="K18" s="734"/>
      <c r="L18" s="734"/>
      <c r="M18" s="734"/>
      <c r="N18" s="734"/>
      <c r="O18" s="734"/>
      <c r="P18" s="734"/>
      <c r="Q18" s="734"/>
      <c r="R18" s="734"/>
      <c r="S18" s="734"/>
      <c r="T18" s="734"/>
      <c r="U18" s="734"/>
      <c r="V18" s="734"/>
    </row>
    <row r="19" spans="1:22" x14ac:dyDescent="0.2">
      <c r="A19" s="398"/>
      <c r="B19" s="532" t="s">
        <v>536</v>
      </c>
      <c r="C19" s="144">
        <v>127.622</v>
      </c>
      <c r="D19" s="141">
        <v>118.572</v>
      </c>
      <c r="E19" s="177">
        <v>-9.0499999999999972</v>
      </c>
      <c r="F19" s="144">
        <v>2097.6869999999999</v>
      </c>
      <c r="G19" s="141">
        <v>830.29500000000007</v>
      </c>
      <c r="H19" s="177">
        <v>-1267.3919999999998</v>
      </c>
      <c r="J19" s="734"/>
      <c r="K19" s="734"/>
      <c r="L19" s="734"/>
      <c r="M19" s="734"/>
      <c r="N19" s="734"/>
      <c r="O19" s="734"/>
      <c r="P19" s="734"/>
      <c r="Q19" s="734"/>
      <c r="R19" s="734"/>
      <c r="S19" s="734"/>
      <c r="T19" s="734"/>
      <c r="U19" s="734"/>
      <c r="V19" s="734"/>
    </row>
    <row r="20" spans="1:22" x14ac:dyDescent="0.2">
      <c r="A20" s="398"/>
      <c r="B20" s="532" t="s">
        <v>233</v>
      </c>
      <c r="C20" s="96">
        <v>40.640999999999998</v>
      </c>
      <c r="D20" s="141">
        <v>243.15799999999999</v>
      </c>
      <c r="E20" s="177">
        <v>202.517</v>
      </c>
      <c r="F20" s="144">
        <v>357.43799999999999</v>
      </c>
      <c r="G20" s="141">
        <v>2297.107</v>
      </c>
      <c r="H20" s="177">
        <v>1939.6689999999999</v>
      </c>
      <c r="J20" s="734"/>
      <c r="K20" s="734"/>
      <c r="L20" s="734"/>
      <c r="M20" s="734"/>
      <c r="N20" s="734"/>
      <c r="O20" s="734"/>
      <c r="P20" s="734"/>
      <c r="Q20" s="734"/>
      <c r="R20" s="734"/>
      <c r="S20" s="734"/>
      <c r="T20" s="734"/>
      <c r="U20" s="734"/>
      <c r="V20" s="734"/>
    </row>
    <row r="21" spans="1:22" x14ac:dyDescent="0.2">
      <c r="A21" s="398"/>
      <c r="B21" s="532" t="s">
        <v>205</v>
      </c>
      <c r="C21" s="96">
        <v>52.707999999999998</v>
      </c>
      <c r="D21" s="144">
        <v>39.515000000000001</v>
      </c>
      <c r="E21" s="177">
        <v>-13.192999999999998</v>
      </c>
      <c r="F21" s="144">
        <v>464.88200000000006</v>
      </c>
      <c r="G21" s="144">
        <v>353.30599999999998</v>
      </c>
      <c r="H21" s="177">
        <v>-111.57600000000008</v>
      </c>
      <c r="J21" s="734"/>
      <c r="K21" s="734"/>
      <c r="L21" s="734"/>
      <c r="M21" s="734"/>
      <c r="N21" s="734"/>
      <c r="O21" s="734"/>
      <c r="P21" s="734"/>
      <c r="Q21" s="734"/>
      <c r="R21" s="734"/>
      <c r="S21" s="734"/>
      <c r="T21" s="734"/>
      <c r="U21" s="734"/>
      <c r="V21" s="734"/>
    </row>
    <row r="22" spans="1:22" x14ac:dyDescent="0.2">
      <c r="A22" s="398"/>
      <c r="B22" s="532" t="s">
        <v>234</v>
      </c>
      <c r="C22" s="96">
        <v>1E-3</v>
      </c>
      <c r="D22" s="96">
        <v>11.217000000000001</v>
      </c>
      <c r="E22" s="684">
        <v>11.216000000000001</v>
      </c>
      <c r="F22" s="144">
        <v>228.12300000000002</v>
      </c>
      <c r="G22" s="96">
        <v>61.847999999999999</v>
      </c>
      <c r="H22" s="177">
        <v>-166.27500000000003</v>
      </c>
      <c r="J22" s="734"/>
      <c r="K22" s="734"/>
      <c r="L22" s="734"/>
      <c r="M22" s="734"/>
      <c r="N22" s="734"/>
      <c r="O22" s="734"/>
      <c r="P22" s="734"/>
      <c r="Q22" s="734"/>
      <c r="R22" s="734"/>
      <c r="S22" s="734"/>
      <c r="T22" s="734"/>
      <c r="U22" s="734"/>
      <c r="V22" s="734"/>
    </row>
    <row r="23" spans="1:22" x14ac:dyDescent="0.2">
      <c r="A23" s="398"/>
      <c r="B23" s="532" t="s">
        <v>235</v>
      </c>
      <c r="C23" s="96">
        <v>67.929000000000002</v>
      </c>
      <c r="D23" s="96">
        <v>96.581999999999994</v>
      </c>
      <c r="E23" s="684">
        <v>28.652999999999992</v>
      </c>
      <c r="F23" s="144">
        <v>581.0089999999999</v>
      </c>
      <c r="G23" s="141">
        <v>296.68499999999995</v>
      </c>
      <c r="H23" s="177">
        <v>-284.32399999999996</v>
      </c>
      <c r="J23" s="734"/>
      <c r="K23" s="734"/>
      <c r="L23" s="734"/>
      <c r="M23" s="734"/>
      <c r="N23" s="734"/>
      <c r="O23" s="734"/>
      <c r="P23" s="734"/>
      <c r="Q23" s="734"/>
      <c r="R23" s="734"/>
      <c r="S23" s="734"/>
      <c r="T23" s="734"/>
      <c r="U23" s="734"/>
      <c r="V23" s="734"/>
    </row>
    <row r="24" spans="1:22" x14ac:dyDescent="0.2">
      <c r="A24" s="398"/>
      <c r="B24" s="649" t="s">
        <v>236</v>
      </c>
      <c r="C24" s="144">
        <v>17.036000000000058</v>
      </c>
      <c r="D24" s="141">
        <v>49.493000000000052</v>
      </c>
      <c r="E24" s="177">
        <v>32.456999999999994</v>
      </c>
      <c r="F24" s="144">
        <v>1099.764000000001</v>
      </c>
      <c r="G24" s="141">
        <v>1230.0259999999998</v>
      </c>
      <c r="H24" s="177">
        <v>130.26199999999881</v>
      </c>
      <c r="J24" s="734"/>
      <c r="K24" s="734"/>
      <c r="L24" s="734"/>
      <c r="M24" s="734"/>
      <c r="N24" s="734"/>
      <c r="O24" s="734"/>
      <c r="P24" s="734"/>
      <c r="Q24" s="734"/>
      <c r="R24" s="734"/>
      <c r="S24" s="734"/>
      <c r="T24" s="734"/>
      <c r="U24" s="734"/>
      <c r="V24" s="734"/>
    </row>
    <row r="25" spans="1:22" x14ac:dyDescent="0.2">
      <c r="A25" s="630" t="s">
        <v>434</v>
      </c>
      <c r="C25" s="146">
        <v>859.40699999999981</v>
      </c>
      <c r="D25" s="146">
        <v>1065.8140000000001</v>
      </c>
      <c r="E25" s="178">
        <v>206.40700000000027</v>
      </c>
      <c r="F25" s="146">
        <v>12813.162</v>
      </c>
      <c r="G25" s="146">
        <v>11377.016</v>
      </c>
      <c r="H25" s="178">
        <v>-1436.1460000000006</v>
      </c>
      <c r="J25" s="734"/>
      <c r="K25" s="734"/>
      <c r="L25" s="734"/>
      <c r="M25" s="734"/>
      <c r="N25" s="734"/>
      <c r="O25" s="734"/>
      <c r="P25" s="734"/>
      <c r="Q25" s="734"/>
      <c r="R25" s="734"/>
      <c r="S25" s="734"/>
      <c r="T25" s="734"/>
      <c r="U25" s="734"/>
      <c r="V25" s="734"/>
    </row>
    <row r="26" spans="1:22" x14ac:dyDescent="0.2">
      <c r="A26" s="648"/>
      <c r="B26" s="647" t="s">
        <v>207</v>
      </c>
      <c r="C26" s="144">
        <v>27.847999999999999</v>
      </c>
      <c r="D26" s="144">
        <v>0</v>
      </c>
      <c r="E26" s="179">
        <v>-27.847999999999999</v>
      </c>
      <c r="F26" s="144">
        <v>771.70600000000002</v>
      </c>
      <c r="G26" s="141">
        <v>212.25500000000002</v>
      </c>
      <c r="H26" s="179">
        <v>-559.45100000000002</v>
      </c>
      <c r="J26" s="734"/>
      <c r="K26" s="734"/>
      <c r="L26" s="734"/>
      <c r="M26" s="734"/>
      <c r="N26" s="734"/>
      <c r="O26" s="734"/>
      <c r="P26" s="734"/>
      <c r="Q26" s="734"/>
      <c r="R26" s="734"/>
      <c r="S26" s="734"/>
      <c r="T26" s="734"/>
      <c r="U26" s="734"/>
      <c r="V26" s="734"/>
    </row>
    <row r="27" spans="1:22" x14ac:dyDescent="0.2">
      <c r="A27" s="399"/>
      <c r="B27" s="532" t="s">
        <v>638</v>
      </c>
      <c r="C27" s="144">
        <v>0</v>
      </c>
      <c r="D27" s="144">
        <v>0</v>
      </c>
      <c r="E27" s="177">
        <v>0</v>
      </c>
      <c r="F27" s="144">
        <v>0</v>
      </c>
      <c r="G27" s="96">
        <v>124.88600000000001</v>
      </c>
      <c r="H27" s="177">
        <v>124.88600000000001</v>
      </c>
      <c r="J27" s="734"/>
      <c r="K27" s="734"/>
      <c r="L27" s="734"/>
      <c r="M27" s="734"/>
      <c r="N27" s="734"/>
      <c r="O27" s="734"/>
      <c r="P27" s="734"/>
      <c r="Q27" s="734"/>
      <c r="R27" s="734"/>
      <c r="S27" s="734"/>
      <c r="T27" s="734"/>
      <c r="U27" s="734"/>
      <c r="V27" s="734"/>
    </row>
    <row r="28" spans="1:22" x14ac:dyDescent="0.2">
      <c r="A28" s="399"/>
      <c r="B28" s="532" t="s">
        <v>237</v>
      </c>
      <c r="C28" s="144">
        <v>0</v>
      </c>
      <c r="D28" s="141">
        <v>0.127</v>
      </c>
      <c r="E28" s="680">
        <v>0.127</v>
      </c>
      <c r="F28" s="144">
        <v>200.25300000000001</v>
      </c>
      <c r="G28" s="96">
        <v>53.724000000000004</v>
      </c>
      <c r="H28" s="177">
        <v>-146.529</v>
      </c>
      <c r="J28" s="734"/>
      <c r="K28" s="734"/>
      <c r="L28" s="734"/>
      <c r="M28" s="734"/>
      <c r="N28" s="734"/>
      <c r="O28" s="734"/>
      <c r="P28" s="734"/>
      <c r="Q28" s="734"/>
      <c r="R28" s="734"/>
      <c r="S28" s="734"/>
      <c r="T28" s="734"/>
      <c r="U28" s="734"/>
      <c r="V28" s="734"/>
    </row>
    <row r="29" spans="1:22" x14ac:dyDescent="0.2">
      <c r="A29" s="399"/>
      <c r="B29" s="532" t="s">
        <v>635</v>
      </c>
      <c r="C29" s="144">
        <v>0</v>
      </c>
      <c r="D29" s="144">
        <v>0</v>
      </c>
      <c r="E29" s="177">
        <v>0</v>
      </c>
      <c r="F29" s="144">
        <v>256.53300000000002</v>
      </c>
      <c r="G29" s="144">
        <v>0</v>
      </c>
      <c r="H29" s="177">
        <v>-256.53300000000002</v>
      </c>
      <c r="J29" s="734"/>
      <c r="K29" s="734"/>
      <c r="L29" s="734"/>
      <c r="M29" s="734"/>
      <c r="N29" s="734"/>
      <c r="O29" s="734"/>
      <c r="P29" s="734"/>
      <c r="Q29" s="734"/>
      <c r="R29" s="734"/>
      <c r="S29" s="734"/>
      <c r="T29" s="734"/>
      <c r="U29" s="734"/>
      <c r="V29" s="734"/>
    </row>
    <row r="30" spans="1:22" x14ac:dyDescent="0.2">
      <c r="A30" s="399"/>
      <c r="B30" s="649" t="s">
        <v>513</v>
      </c>
      <c r="C30" s="144">
        <v>0.89999999999999858</v>
      </c>
      <c r="D30" s="96">
        <v>17.861000000000004</v>
      </c>
      <c r="E30" s="179">
        <v>16.961000000000006</v>
      </c>
      <c r="F30" s="144">
        <v>468.43399999999951</v>
      </c>
      <c r="G30" s="141">
        <v>86.703999999999951</v>
      </c>
      <c r="H30" s="177">
        <v>-381.72999999999956</v>
      </c>
      <c r="J30" s="734"/>
      <c r="K30" s="734"/>
      <c r="L30" s="734"/>
      <c r="M30" s="734"/>
      <c r="N30" s="734"/>
      <c r="O30" s="734"/>
      <c r="P30" s="734"/>
      <c r="Q30" s="734"/>
      <c r="R30" s="734"/>
      <c r="S30" s="734"/>
      <c r="T30" s="734"/>
      <c r="U30" s="734"/>
      <c r="V30" s="734"/>
    </row>
    <row r="31" spans="1:22" x14ac:dyDescent="0.2">
      <c r="A31" s="630" t="s">
        <v>333</v>
      </c>
      <c r="C31" s="146">
        <v>28.747999999999998</v>
      </c>
      <c r="D31" s="738">
        <v>17.988000000000003</v>
      </c>
      <c r="E31" s="178">
        <v>-10.759999999999994</v>
      </c>
      <c r="F31" s="146">
        <v>1696.9259999999997</v>
      </c>
      <c r="G31" s="146">
        <v>477.56899999999996</v>
      </c>
      <c r="H31" s="178">
        <v>-1219.3569999999997</v>
      </c>
      <c r="J31" s="734"/>
      <c r="K31" s="734"/>
      <c r="L31" s="734"/>
      <c r="M31" s="734"/>
      <c r="N31" s="734"/>
      <c r="O31" s="734"/>
      <c r="P31" s="734"/>
      <c r="Q31" s="734"/>
      <c r="R31" s="734"/>
      <c r="S31" s="734"/>
      <c r="T31" s="734"/>
      <c r="U31" s="734"/>
      <c r="V31" s="734"/>
    </row>
    <row r="32" spans="1:22" x14ac:dyDescent="0.2">
      <c r="A32" s="648"/>
      <c r="B32" s="647" t="s">
        <v>210</v>
      </c>
      <c r="C32" s="144">
        <v>136.523</v>
      </c>
      <c r="D32" s="141">
        <v>0</v>
      </c>
      <c r="E32" s="179">
        <v>-136.523</v>
      </c>
      <c r="F32" s="144">
        <v>804.1110000000001</v>
      </c>
      <c r="G32" s="141">
        <v>8.0960000000000001</v>
      </c>
      <c r="H32" s="179">
        <v>-796.0150000000001</v>
      </c>
      <c r="J32" s="734"/>
      <c r="K32" s="734"/>
      <c r="L32" s="734"/>
      <c r="M32" s="734"/>
      <c r="N32" s="734"/>
      <c r="O32" s="734"/>
      <c r="P32" s="734"/>
      <c r="Q32" s="734"/>
      <c r="R32" s="734"/>
      <c r="S32" s="734"/>
      <c r="T32" s="734"/>
      <c r="U32" s="734"/>
      <c r="V32" s="734"/>
    </row>
    <row r="33" spans="1:22" x14ac:dyDescent="0.2">
      <c r="A33" s="399"/>
      <c r="B33" s="532" t="s">
        <v>238</v>
      </c>
      <c r="C33" s="96">
        <v>7.9749999999999996</v>
      </c>
      <c r="D33" s="144">
        <v>180.32900000000001</v>
      </c>
      <c r="E33" s="177">
        <v>172.35400000000001</v>
      </c>
      <c r="F33" s="144">
        <v>255.49600000000001</v>
      </c>
      <c r="G33" s="144">
        <v>2707.7760000000003</v>
      </c>
      <c r="H33" s="177">
        <v>2452.2800000000002</v>
      </c>
      <c r="J33" s="734"/>
      <c r="K33" s="734"/>
      <c r="L33" s="734"/>
      <c r="M33" s="734"/>
      <c r="N33" s="734"/>
      <c r="O33" s="734"/>
      <c r="P33" s="734"/>
      <c r="Q33" s="734"/>
      <c r="R33" s="734"/>
      <c r="S33" s="734"/>
      <c r="T33" s="734"/>
      <c r="U33" s="734"/>
      <c r="V33" s="734"/>
    </row>
    <row r="34" spans="1:22" x14ac:dyDescent="0.2">
      <c r="A34" s="399"/>
      <c r="B34" s="532" t="s">
        <v>214</v>
      </c>
      <c r="C34" s="144">
        <v>0</v>
      </c>
      <c r="D34" s="144">
        <v>0</v>
      </c>
      <c r="E34" s="179">
        <v>0</v>
      </c>
      <c r="F34" s="144">
        <v>317.98500000000001</v>
      </c>
      <c r="G34" s="144">
        <v>486.1400000000001</v>
      </c>
      <c r="H34" s="177">
        <v>168.15500000000009</v>
      </c>
      <c r="J34" s="734"/>
      <c r="K34" s="734"/>
      <c r="L34" s="734"/>
      <c r="M34" s="734"/>
      <c r="N34" s="734"/>
      <c r="O34" s="734"/>
      <c r="P34" s="734"/>
      <c r="Q34" s="734"/>
      <c r="R34" s="734"/>
      <c r="S34" s="734"/>
      <c r="T34" s="734"/>
      <c r="U34" s="734"/>
      <c r="V34" s="734"/>
    </row>
    <row r="35" spans="1:22" x14ac:dyDescent="0.2">
      <c r="A35" s="399"/>
      <c r="B35" s="532" t="s">
        <v>215</v>
      </c>
      <c r="C35" s="144">
        <v>0</v>
      </c>
      <c r="D35" s="96">
        <v>71.194999999999993</v>
      </c>
      <c r="E35" s="684">
        <v>71.194999999999993</v>
      </c>
      <c r="F35" s="144">
        <v>47.027000000000001</v>
      </c>
      <c r="G35" s="144">
        <v>581.64800000000002</v>
      </c>
      <c r="H35" s="177">
        <v>534.62099999999998</v>
      </c>
      <c r="J35" s="734"/>
      <c r="K35" s="734"/>
      <c r="L35" s="734"/>
      <c r="M35" s="734"/>
      <c r="N35" s="734"/>
      <c r="O35" s="734"/>
      <c r="P35" s="734"/>
      <c r="Q35" s="734"/>
      <c r="R35" s="734"/>
      <c r="S35" s="734"/>
      <c r="T35" s="734"/>
      <c r="U35" s="734"/>
      <c r="V35" s="734"/>
    </row>
    <row r="36" spans="1:22" x14ac:dyDescent="0.2">
      <c r="A36" s="399"/>
      <c r="B36" s="649" t="s">
        <v>216</v>
      </c>
      <c r="C36" s="144">
        <v>76.138000000000005</v>
      </c>
      <c r="D36" s="96">
        <v>61.783999999999992</v>
      </c>
      <c r="E36" s="684">
        <v>-14.354000000000013</v>
      </c>
      <c r="F36" s="144">
        <v>627.39699999999993</v>
      </c>
      <c r="G36" s="144">
        <v>1980.5330000000004</v>
      </c>
      <c r="H36" s="177">
        <v>1353.1360000000004</v>
      </c>
      <c r="J36" s="734"/>
      <c r="K36" s="734"/>
      <c r="L36" s="734"/>
      <c r="M36" s="734"/>
      <c r="N36" s="734"/>
      <c r="O36" s="734"/>
      <c r="P36" s="734"/>
      <c r="Q36" s="734"/>
      <c r="R36" s="734"/>
      <c r="S36" s="734"/>
      <c r="T36" s="734"/>
      <c r="U36" s="734"/>
      <c r="V36" s="734"/>
    </row>
    <row r="37" spans="1:22" x14ac:dyDescent="0.2">
      <c r="A37" s="630" t="s">
        <v>435</v>
      </c>
      <c r="C37" s="146">
        <v>220.636</v>
      </c>
      <c r="D37" s="146">
        <v>313.30799999999999</v>
      </c>
      <c r="E37" s="178">
        <v>92.671999999999997</v>
      </c>
      <c r="F37" s="146">
        <v>2052.0160000000001</v>
      </c>
      <c r="G37" s="146">
        <v>5764.1930000000011</v>
      </c>
      <c r="H37" s="178">
        <v>3712.177000000001</v>
      </c>
      <c r="J37" s="734"/>
      <c r="K37" s="734"/>
      <c r="L37" s="734"/>
      <c r="M37" s="734"/>
      <c r="N37" s="734"/>
      <c r="O37" s="734"/>
      <c r="P37" s="734"/>
      <c r="Q37" s="734"/>
      <c r="R37" s="734"/>
      <c r="S37" s="734"/>
      <c r="T37" s="734"/>
      <c r="U37" s="734"/>
      <c r="V37" s="734"/>
    </row>
    <row r="38" spans="1:22" x14ac:dyDescent="0.2">
      <c r="A38" s="648"/>
      <c r="B38" s="647" t="s">
        <v>529</v>
      </c>
      <c r="C38" s="144">
        <v>4.9850000000000003</v>
      </c>
      <c r="D38" s="144">
        <v>0</v>
      </c>
      <c r="E38" s="684">
        <v>-4.9850000000000003</v>
      </c>
      <c r="F38" s="144">
        <v>133.83200000000002</v>
      </c>
      <c r="G38" s="141">
        <v>175.51399999999998</v>
      </c>
      <c r="H38" s="179">
        <v>41.68199999999996</v>
      </c>
      <c r="J38" s="734"/>
      <c r="K38" s="734"/>
      <c r="L38" s="734"/>
      <c r="M38" s="734"/>
      <c r="N38" s="734"/>
      <c r="O38" s="734"/>
      <c r="P38" s="734"/>
      <c r="Q38" s="734"/>
      <c r="R38" s="734"/>
      <c r="S38" s="734"/>
      <c r="T38" s="734"/>
      <c r="U38" s="734"/>
      <c r="V38" s="734"/>
    </row>
    <row r="39" spans="1:22" x14ac:dyDescent="0.2">
      <c r="A39" s="399"/>
      <c r="B39" s="532" t="s">
        <v>618</v>
      </c>
      <c r="C39" s="144">
        <v>19.382999999999999</v>
      </c>
      <c r="D39" s="144">
        <v>0</v>
      </c>
      <c r="E39" s="179">
        <v>-19.382999999999999</v>
      </c>
      <c r="F39" s="404">
        <v>137.834</v>
      </c>
      <c r="G39" s="96">
        <v>1.7000000000000001E-2</v>
      </c>
      <c r="H39" s="177">
        <v>-137.81700000000001</v>
      </c>
      <c r="J39" s="734"/>
      <c r="K39" s="734"/>
      <c r="L39" s="734"/>
      <c r="M39" s="734"/>
      <c r="N39" s="734"/>
      <c r="O39" s="734"/>
      <c r="P39" s="734"/>
      <c r="Q39" s="734"/>
      <c r="R39" s="734"/>
      <c r="S39" s="734"/>
      <c r="T39" s="734"/>
      <c r="U39" s="734"/>
      <c r="V39" s="734"/>
    </row>
    <row r="40" spans="1:22" x14ac:dyDescent="0.2">
      <c r="A40" s="399"/>
      <c r="B40" s="532" t="s">
        <v>595</v>
      </c>
      <c r="C40" s="141">
        <v>143.04599999999999</v>
      </c>
      <c r="D40" s="144">
        <v>0</v>
      </c>
      <c r="E40" s="179">
        <v>-143.04599999999999</v>
      </c>
      <c r="F40" s="96">
        <v>623.77099999999996</v>
      </c>
      <c r="G40" s="141">
        <v>56.230000000000004</v>
      </c>
      <c r="H40" s="177">
        <v>-567.54099999999994</v>
      </c>
      <c r="J40" s="734"/>
      <c r="K40" s="734"/>
      <c r="L40" s="734"/>
      <c r="M40" s="734"/>
      <c r="N40" s="734"/>
      <c r="O40" s="734"/>
      <c r="P40" s="734"/>
      <c r="Q40" s="734"/>
      <c r="R40" s="734"/>
      <c r="S40" s="734"/>
      <c r="T40" s="734"/>
      <c r="U40" s="734"/>
      <c r="V40" s="734"/>
    </row>
    <row r="41" spans="1:22" x14ac:dyDescent="0.2">
      <c r="A41" s="399"/>
      <c r="B41" s="532" t="s">
        <v>649</v>
      </c>
      <c r="C41" s="144">
        <v>1.4850000000000001</v>
      </c>
      <c r="D41" s="144">
        <v>0</v>
      </c>
      <c r="E41" s="177">
        <v>-1.4850000000000001</v>
      </c>
      <c r="F41" s="96">
        <v>31.262</v>
      </c>
      <c r="G41" s="141">
        <v>63.276000000000003</v>
      </c>
      <c r="H41" s="177">
        <v>32.014000000000003</v>
      </c>
      <c r="J41" s="734"/>
      <c r="K41" s="734"/>
      <c r="L41" s="734"/>
      <c r="M41" s="734"/>
      <c r="N41" s="734"/>
      <c r="O41" s="734"/>
      <c r="P41" s="734"/>
      <c r="Q41" s="734"/>
      <c r="R41" s="734"/>
      <c r="S41" s="734"/>
      <c r="T41" s="734"/>
      <c r="U41" s="734"/>
      <c r="V41" s="734"/>
    </row>
    <row r="42" spans="1:22" x14ac:dyDescent="0.2">
      <c r="A42" s="399"/>
      <c r="B42" s="532" t="s">
        <v>592</v>
      </c>
      <c r="C42" s="144">
        <v>133.68100000000001</v>
      </c>
      <c r="D42" s="144">
        <v>0</v>
      </c>
      <c r="E42" s="177">
        <v>-133.68100000000001</v>
      </c>
      <c r="F42" s="144">
        <v>1168.183</v>
      </c>
      <c r="G42" s="144">
        <v>142.822</v>
      </c>
      <c r="H42" s="177">
        <v>-1025.3609999999999</v>
      </c>
      <c r="J42" s="734"/>
      <c r="K42" s="734"/>
      <c r="L42" s="734"/>
      <c r="M42" s="734"/>
      <c r="N42" s="734"/>
      <c r="O42" s="734"/>
      <c r="P42" s="734"/>
      <c r="Q42" s="734"/>
      <c r="R42" s="734"/>
      <c r="S42" s="734"/>
      <c r="T42" s="734"/>
      <c r="U42" s="734"/>
      <c r="V42" s="734"/>
    </row>
    <row r="43" spans="1:22" x14ac:dyDescent="0.2">
      <c r="A43" s="399"/>
      <c r="B43" s="649" t="s">
        <v>239</v>
      </c>
      <c r="C43" s="141">
        <v>5.0860000000000127</v>
      </c>
      <c r="D43" s="756">
        <v>3.1E-2</v>
      </c>
      <c r="E43" s="179">
        <v>-5.055000000000013</v>
      </c>
      <c r="F43" s="141">
        <v>11.416999999999916</v>
      </c>
      <c r="G43" s="96">
        <v>0.14100000000001955</v>
      </c>
      <c r="H43" s="179">
        <v>-11.275999999999897</v>
      </c>
      <c r="J43" s="734"/>
      <c r="K43" s="734"/>
      <c r="L43" s="734"/>
      <c r="M43" s="734"/>
      <c r="N43" s="734"/>
      <c r="O43" s="734"/>
      <c r="P43" s="734"/>
      <c r="Q43" s="734"/>
      <c r="R43" s="734"/>
      <c r="S43" s="734"/>
      <c r="T43" s="734"/>
      <c r="U43" s="734"/>
      <c r="V43" s="734"/>
    </row>
    <row r="44" spans="1:22" x14ac:dyDescent="0.2">
      <c r="A44" s="486" t="s">
        <v>451</v>
      </c>
      <c r="B44" s="476"/>
      <c r="C44" s="146">
        <v>307.66600000000005</v>
      </c>
      <c r="D44" s="755">
        <v>3.1E-2</v>
      </c>
      <c r="E44" s="178">
        <v>-307.63500000000005</v>
      </c>
      <c r="F44" s="146">
        <v>2106.299</v>
      </c>
      <c r="G44" s="146">
        <v>438</v>
      </c>
      <c r="H44" s="178">
        <v>-1668.299</v>
      </c>
      <c r="J44" s="734"/>
      <c r="K44" s="734"/>
      <c r="L44" s="734"/>
      <c r="M44" s="734"/>
      <c r="N44" s="734"/>
      <c r="O44" s="734"/>
      <c r="P44" s="734"/>
      <c r="Q44" s="734"/>
      <c r="R44" s="734"/>
      <c r="S44" s="734"/>
      <c r="T44" s="734"/>
      <c r="U44" s="734"/>
      <c r="V44" s="734"/>
    </row>
    <row r="45" spans="1:22" x14ac:dyDescent="0.2">
      <c r="A45" s="150" t="s">
        <v>114</v>
      </c>
      <c r="B45" s="150"/>
      <c r="C45" s="150">
        <v>1563.2789999999995</v>
      </c>
      <c r="D45" s="180">
        <v>1569.1910000000003</v>
      </c>
      <c r="E45" s="150">
        <v>5.9120000000007167</v>
      </c>
      <c r="F45" s="150">
        <v>21270.506999999998</v>
      </c>
      <c r="G45" s="180">
        <v>20487.604999999985</v>
      </c>
      <c r="H45" s="150">
        <v>-782.90200000001278</v>
      </c>
      <c r="J45" s="734"/>
      <c r="K45" s="734"/>
      <c r="L45" s="734"/>
      <c r="M45" s="734"/>
      <c r="N45" s="734"/>
      <c r="O45" s="734"/>
      <c r="P45" s="734"/>
      <c r="Q45" s="734"/>
      <c r="R45" s="734"/>
      <c r="S45" s="734"/>
      <c r="T45" s="734"/>
      <c r="U45" s="734"/>
      <c r="V45" s="734"/>
    </row>
    <row r="46" spans="1:22" x14ac:dyDescent="0.2">
      <c r="A46" s="225" t="s">
        <v>436</v>
      </c>
      <c r="B46" s="152"/>
      <c r="C46" s="152">
        <v>174.80899999999997</v>
      </c>
      <c r="D46" s="742">
        <v>11.125</v>
      </c>
      <c r="E46" s="152">
        <v>-163.68399999999997</v>
      </c>
      <c r="F46" s="152">
        <v>2756.4720000000002</v>
      </c>
      <c r="G46" s="152">
        <v>899.4050000000002</v>
      </c>
      <c r="H46" s="152">
        <v>-1857.067</v>
      </c>
      <c r="J46" s="734"/>
      <c r="K46" s="734"/>
      <c r="L46" s="734"/>
      <c r="M46" s="734"/>
      <c r="N46" s="734"/>
      <c r="O46" s="734"/>
      <c r="P46" s="734"/>
      <c r="Q46" s="734"/>
      <c r="R46" s="734"/>
      <c r="S46" s="734"/>
      <c r="T46" s="734"/>
      <c r="U46" s="734"/>
      <c r="V46" s="734"/>
    </row>
    <row r="47" spans="1:22" x14ac:dyDescent="0.2">
      <c r="A47" s="225" t="s">
        <v>437</v>
      </c>
      <c r="B47" s="152"/>
      <c r="C47" s="152">
        <v>1388.4699999999996</v>
      </c>
      <c r="D47" s="690">
        <v>1558.0660000000003</v>
      </c>
      <c r="E47" s="152">
        <v>169.59600000000069</v>
      </c>
      <c r="F47" s="152">
        <v>18514.034999999996</v>
      </c>
      <c r="G47" s="152">
        <v>19588.199999999986</v>
      </c>
      <c r="H47" s="152">
        <v>1074.16499999999</v>
      </c>
      <c r="J47" s="734"/>
      <c r="K47" s="734"/>
      <c r="L47" s="734"/>
      <c r="M47" s="734"/>
      <c r="N47" s="734"/>
      <c r="O47" s="734"/>
      <c r="P47" s="734"/>
      <c r="Q47" s="734"/>
      <c r="R47" s="734"/>
      <c r="S47" s="734"/>
      <c r="T47" s="734"/>
      <c r="U47" s="734"/>
      <c r="V47" s="734"/>
    </row>
    <row r="48" spans="1:22" x14ac:dyDescent="0.2">
      <c r="A48" s="480" t="s">
        <v>438</v>
      </c>
      <c r="B48" s="154"/>
      <c r="C48" s="154">
        <v>764.32899999999984</v>
      </c>
      <c r="D48" s="154">
        <v>1090.3020000000001</v>
      </c>
      <c r="E48" s="154">
        <v>325.9730000000003</v>
      </c>
      <c r="F48" s="154">
        <v>12391.782999999999</v>
      </c>
      <c r="G48" s="154">
        <v>10518.021000000001</v>
      </c>
      <c r="H48" s="154">
        <v>-1873.7619999999988</v>
      </c>
      <c r="J48" s="734"/>
      <c r="K48" s="734"/>
      <c r="L48" s="734"/>
      <c r="M48" s="734"/>
      <c r="N48" s="734"/>
      <c r="O48" s="734"/>
      <c r="P48" s="734"/>
      <c r="Q48" s="734"/>
      <c r="R48" s="734"/>
      <c r="S48" s="734"/>
      <c r="T48" s="734"/>
      <c r="U48" s="734"/>
      <c r="V48" s="734"/>
    </row>
    <row r="49" spans="1:147" x14ac:dyDescent="0.2">
      <c r="A49" s="480" t="s">
        <v>439</v>
      </c>
      <c r="B49" s="154"/>
      <c r="C49" s="154">
        <v>798.9499999999997</v>
      </c>
      <c r="D49" s="154">
        <v>478.88900000000012</v>
      </c>
      <c r="E49" s="154">
        <v>-320.06099999999958</v>
      </c>
      <c r="F49" s="154">
        <v>8878.7239999999983</v>
      </c>
      <c r="G49" s="154">
        <v>9969.5839999999844</v>
      </c>
      <c r="H49" s="154">
        <v>1090.859999999986</v>
      </c>
      <c r="J49" s="734"/>
      <c r="K49" s="734"/>
      <c r="L49" s="734"/>
      <c r="M49" s="734"/>
      <c r="N49" s="734"/>
      <c r="O49" s="734"/>
      <c r="P49" s="734"/>
      <c r="Q49" s="734"/>
      <c r="R49" s="734"/>
      <c r="S49" s="734"/>
      <c r="T49" s="734"/>
      <c r="U49" s="734"/>
      <c r="V49" s="734"/>
    </row>
    <row r="50" spans="1:147" x14ac:dyDescent="0.2">
      <c r="A50" s="481" t="s">
        <v>440</v>
      </c>
      <c r="B50" s="478"/>
      <c r="C50" s="478">
        <v>515.33199999999999</v>
      </c>
      <c r="D50" s="466">
        <v>843.49600000000009</v>
      </c>
      <c r="E50" s="479">
        <v>328.1640000000001</v>
      </c>
      <c r="F50" s="479">
        <v>8843.775999999998</v>
      </c>
      <c r="G50" s="479">
        <v>8855.2909999999993</v>
      </c>
      <c r="H50" s="479">
        <v>11.515000000001237</v>
      </c>
      <c r="J50" s="734"/>
      <c r="K50" s="734"/>
      <c r="L50" s="734"/>
      <c r="M50" s="734"/>
      <c r="N50" s="734"/>
      <c r="O50" s="734"/>
      <c r="P50" s="734"/>
      <c r="Q50" s="734"/>
      <c r="R50" s="734"/>
      <c r="S50" s="734"/>
      <c r="T50" s="734"/>
      <c r="U50" s="734"/>
      <c r="V50" s="734"/>
    </row>
    <row r="51" spans="1:147" x14ac:dyDescent="0.2">
      <c r="B51" s="84"/>
      <c r="C51" s="84"/>
      <c r="D51" s="84"/>
      <c r="E51" s="84"/>
      <c r="F51" s="84"/>
      <c r="G51" s="84"/>
      <c r="H51" s="161" t="s">
        <v>217</v>
      </c>
    </row>
    <row r="52" spans="1:147" x14ac:dyDescent="0.2">
      <c r="A52" s="428" t="s">
        <v>523</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3">
    <cfRule type="cellIs" dxfId="146" priority="21" operator="between">
      <formula>0</formula>
      <formula>0.5</formula>
    </cfRule>
    <cfRule type="cellIs" dxfId="145" priority="22" operator="between">
      <formula>0</formula>
      <formula>0.49</formula>
    </cfRule>
  </conditionalFormatting>
  <conditionalFormatting sqref="C15">
    <cfRule type="cellIs" dxfId="144" priority="183" operator="between">
      <formula>0</formula>
      <formula>0.49</formula>
    </cfRule>
    <cfRule type="cellIs" dxfId="143" priority="182" operator="between">
      <formula>0</formula>
      <formula>0.5</formula>
    </cfRule>
  </conditionalFormatting>
  <conditionalFormatting sqref="C20:C23">
    <cfRule type="cellIs" dxfId="142" priority="19" operator="between">
      <formula>0</formula>
      <formula>0.5</formula>
    </cfRule>
    <cfRule type="cellIs" dxfId="141" priority="20" operator="between">
      <formula>0</formula>
      <formula>0.49</formula>
    </cfRule>
  </conditionalFormatting>
  <conditionalFormatting sqref="C33">
    <cfRule type="cellIs" dxfId="140" priority="36" operator="between">
      <formula>0</formula>
      <formula>0.49</formula>
    </cfRule>
    <cfRule type="cellIs" dxfId="139" priority="35" operator="between">
      <formula>0</formula>
      <formula>0.5</formula>
    </cfRule>
  </conditionalFormatting>
  <conditionalFormatting sqref="D16">
    <cfRule type="cellIs" dxfId="138" priority="103" operator="between">
      <formula>0</formula>
      <formula>0.49</formula>
    </cfRule>
    <cfRule type="cellIs" dxfId="137" priority="102" operator="between">
      <formula>0</formula>
      <formula>0.5</formula>
    </cfRule>
  </conditionalFormatting>
  <conditionalFormatting sqref="D30:D31">
    <cfRule type="cellIs" dxfId="136" priority="3" operator="between">
      <formula>0</formula>
      <formula>0.5</formula>
    </cfRule>
    <cfRule type="cellIs" dxfId="135" priority="4" operator="between">
      <formula>0</formula>
      <formula>0.49</formula>
    </cfRule>
  </conditionalFormatting>
  <conditionalFormatting sqref="D36">
    <cfRule type="cellIs" dxfId="134" priority="55" operator="between">
      <formula>0</formula>
      <formula>0.49</formula>
    </cfRule>
  </conditionalFormatting>
  <conditionalFormatting sqref="D43:D44">
    <cfRule type="cellIs" dxfId="133" priority="2" operator="between">
      <formula>0</formula>
      <formula>0.49</formula>
    </cfRule>
    <cfRule type="cellIs" dxfId="132" priority="1" operator="between">
      <formula>0</formula>
      <formula>0.5</formula>
    </cfRule>
  </conditionalFormatting>
  <conditionalFormatting sqref="D46">
    <cfRule type="cellIs" dxfId="131" priority="7" operator="between">
      <formula>0</formula>
      <formula>0.5</formula>
    </cfRule>
    <cfRule type="cellIs" dxfId="130" priority="8" operator="between">
      <formula>0</formula>
      <formula>0.49</formula>
    </cfRule>
  </conditionalFormatting>
  <conditionalFormatting sqref="D17:E17">
    <cfRule type="cellIs" dxfId="129" priority="72" operator="between">
      <formula>0</formula>
      <formula>0.5</formula>
    </cfRule>
    <cfRule type="cellIs" dxfId="128" priority="73" operator="between">
      <formula>0</formula>
      <formula>0.49</formula>
    </cfRule>
  </conditionalFormatting>
  <conditionalFormatting sqref="D22:E23">
    <cfRule type="cellIs" dxfId="127" priority="150" operator="between">
      <formula>0</formula>
      <formula>0.5</formula>
    </cfRule>
    <cfRule type="cellIs" dxfId="126" priority="151" operator="between">
      <formula>0</formula>
      <formula>0.49</formula>
    </cfRule>
  </conditionalFormatting>
  <conditionalFormatting sqref="D28:E28">
    <cfRule type="cellIs" dxfId="125" priority="9" operator="between">
      <formula>0</formula>
      <formula>0.5</formula>
    </cfRule>
    <cfRule type="cellIs" dxfId="124" priority="10" operator="between">
      <formula>0</formula>
      <formula>0.49</formula>
    </cfRule>
  </conditionalFormatting>
  <conditionalFormatting sqref="D35:E35">
    <cfRule type="cellIs" dxfId="123" priority="187" operator="between">
      <formula>0</formula>
      <formula>0.49</formula>
    </cfRule>
  </conditionalFormatting>
  <conditionalFormatting sqref="D35:E36">
    <cfRule type="cellIs" dxfId="122" priority="54" operator="between">
      <formula>0</formula>
      <formula>0.5</formula>
    </cfRule>
  </conditionalFormatting>
  <conditionalFormatting sqref="E7">
    <cfRule type="cellIs" dxfId="121" priority="146" operator="between">
      <formula>0</formula>
      <formula>0.5</formula>
    </cfRule>
    <cfRule type="cellIs" dxfId="120" priority="147" operator="between">
      <formula>0</formula>
      <formula>0.49</formula>
    </cfRule>
  </conditionalFormatting>
  <conditionalFormatting sqref="E36">
    <cfRule type="cellIs" dxfId="119" priority="101" operator="between">
      <formula>-0.49</formula>
      <formula>0</formula>
    </cfRule>
  </conditionalFormatting>
  <conditionalFormatting sqref="E38">
    <cfRule type="cellIs" dxfId="118" priority="30" operator="between">
      <formula>0</formula>
      <formula>0.49</formula>
    </cfRule>
    <cfRule type="cellIs" dxfId="117" priority="29" operator="between">
      <formula>0</formula>
      <formula>0.5</formula>
    </cfRule>
  </conditionalFormatting>
  <conditionalFormatting sqref="F40:F41">
    <cfRule type="cellIs" dxfId="116" priority="106" operator="between">
      <formula>0</formula>
      <formula>0.5</formula>
    </cfRule>
    <cfRule type="cellIs" dxfId="115" priority="107" operator="between">
      <formula>0</formula>
      <formula>0.49</formula>
    </cfRule>
  </conditionalFormatting>
  <conditionalFormatting sqref="F43:G43">
    <cfRule type="cellIs" dxfId="114" priority="24" operator="between">
      <formula>0</formula>
      <formula>0.49</formula>
    </cfRule>
    <cfRule type="cellIs" dxfId="113" priority="23" operator="between">
      <formula>0</formula>
      <formula>0.5</formula>
    </cfRule>
  </conditionalFormatting>
  <conditionalFormatting sqref="G22">
    <cfRule type="cellIs" dxfId="112" priority="201" operator="between">
      <formula>0</formula>
      <formula>0.49</formula>
    </cfRule>
    <cfRule type="cellIs" dxfId="111" priority="200" operator="between">
      <formula>0</formula>
      <formula>0.5</formula>
    </cfRule>
  </conditionalFormatting>
  <conditionalFormatting sqref="G27:G28">
    <cfRule type="cellIs" dxfId="110" priority="96" operator="between">
      <formula>0</formula>
      <formula>0.5</formula>
    </cfRule>
    <cfRule type="cellIs" dxfId="109" priority="97" operator="between">
      <formula>0</formula>
      <formula>0.49</formula>
    </cfRule>
  </conditionalFormatting>
  <conditionalFormatting sqref="G39:G40">
    <cfRule type="cellIs" dxfId="108" priority="63" operator="between">
      <formula>0</formula>
      <formula>0.49</formula>
    </cfRule>
    <cfRule type="cellIs" dxfId="107" priority="62"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149</v>
      </c>
    </row>
    <row r="3" spans="1:8" x14ac:dyDescent="0.2">
      <c r="A3" s="56"/>
      <c r="B3" s="783">
        <f>INDICE!A3</f>
        <v>46234</v>
      </c>
      <c r="C3" s="784"/>
      <c r="D3" s="784" t="s">
        <v>115</v>
      </c>
      <c r="E3" s="784"/>
      <c r="F3" s="784" t="s">
        <v>116</v>
      </c>
      <c r="G3" s="784"/>
      <c r="H3" s="784"/>
    </row>
    <row r="4" spans="1:8" x14ac:dyDescent="0.2">
      <c r="A4" s="66"/>
      <c r="B4" s="82" t="s">
        <v>47</v>
      </c>
      <c r="C4" s="82" t="s">
        <v>441</v>
      </c>
      <c r="D4" s="82" t="s">
        <v>47</v>
      </c>
      <c r="E4" s="82" t="s">
        <v>441</v>
      </c>
      <c r="F4" s="82" t="s">
        <v>47</v>
      </c>
      <c r="G4" s="83" t="s">
        <v>441</v>
      </c>
      <c r="H4" s="83" t="s">
        <v>119</v>
      </c>
    </row>
    <row r="5" spans="1:8" x14ac:dyDescent="0.2">
      <c r="A5" t="s">
        <v>585</v>
      </c>
      <c r="B5" s="715">
        <v>6.8000000000000005E-2</v>
      </c>
      <c r="C5" s="73" t="s">
        <v>140</v>
      </c>
      <c r="D5" s="716">
        <v>0.58899999999999997</v>
      </c>
      <c r="E5" s="73">
        <v>-28.864734299516908</v>
      </c>
      <c r="F5" s="716">
        <v>1.0589999999999999</v>
      </c>
      <c r="G5" s="187">
        <v>-11.27234948137473</v>
      </c>
      <c r="H5" s="474">
        <v>100</v>
      </c>
    </row>
    <row r="6" spans="1:8" x14ac:dyDescent="0.2">
      <c r="A6" s="188" t="s">
        <v>241</v>
      </c>
      <c r="B6" s="723">
        <v>6.8000000000000005E-2</v>
      </c>
      <c r="C6" s="710" t="s">
        <v>140</v>
      </c>
      <c r="D6" s="714">
        <v>0.58899999999999997</v>
      </c>
      <c r="E6" s="710">
        <v>-28.864734299516908</v>
      </c>
      <c r="F6" s="717">
        <v>1.0589999999999999</v>
      </c>
      <c r="G6" s="188">
        <v>-11.27234948137473</v>
      </c>
      <c r="H6" s="188">
        <v>100</v>
      </c>
    </row>
    <row r="7" spans="1:8" x14ac:dyDescent="0.2">
      <c r="A7" s="556" t="s">
        <v>242</v>
      </c>
      <c r="B7" s="676">
        <f>B6/'Consumo PP'!B11*100</f>
        <v>1.2495564120676738E-3</v>
      </c>
      <c r="C7" s="619"/>
      <c r="D7" s="676">
        <f>D6/'Consumo PP'!D11*100</f>
        <v>1.6798498355601293E-3</v>
      </c>
      <c r="E7" s="619"/>
      <c r="F7" s="676">
        <f>F6/'Consumo PP'!F11*100</f>
        <v>1.7580271764845658E-3</v>
      </c>
      <c r="G7" s="556"/>
      <c r="H7" s="618"/>
    </row>
    <row r="8" spans="1:8" x14ac:dyDescent="0.2">
      <c r="A8" s="80" t="s">
        <v>561</v>
      </c>
      <c r="B8" s="59"/>
      <c r="C8" s="108"/>
      <c r="D8" s="108"/>
      <c r="E8" s="108"/>
      <c r="F8" s="108"/>
      <c r="G8" s="108"/>
      <c r="H8" s="161" t="s">
        <v>217</v>
      </c>
    </row>
    <row r="9" spans="1:8" s="1" customFormat="1" x14ac:dyDescent="0.2">
      <c r="A9" s="80" t="s">
        <v>516</v>
      </c>
      <c r="B9" s="108"/>
    </row>
    <row r="10" spans="1:8" s="1" customFormat="1" x14ac:dyDescent="0.2">
      <c r="A10" s="719" t="s">
        <v>523</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6"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243</v>
      </c>
      <c r="B1" s="420"/>
      <c r="C1" s="1"/>
      <c r="D1" s="1"/>
      <c r="E1" s="1"/>
      <c r="F1" s="1"/>
      <c r="G1" s="1"/>
    </row>
    <row r="2" spans="1:7" x14ac:dyDescent="0.2">
      <c r="A2" s="1"/>
      <c r="B2" s="1"/>
      <c r="C2" s="1"/>
      <c r="D2" s="1"/>
      <c r="E2" s="1"/>
      <c r="F2" s="1"/>
      <c r="G2" s="55" t="s">
        <v>149</v>
      </c>
    </row>
    <row r="3" spans="1:7" x14ac:dyDescent="0.2">
      <c r="A3" s="56"/>
      <c r="B3" s="787">
        <f>INDICE!A3</f>
        <v>46234</v>
      </c>
      <c r="C3" s="787"/>
      <c r="D3" s="785" t="s">
        <v>115</v>
      </c>
      <c r="E3" s="785"/>
      <c r="F3" s="785" t="s">
        <v>116</v>
      </c>
      <c r="G3" s="785"/>
    </row>
    <row r="4" spans="1:7" x14ac:dyDescent="0.2">
      <c r="A4" s="66"/>
      <c r="B4" s="607" t="s">
        <v>47</v>
      </c>
      <c r="C4" s="196" t="s">
        <v>441</v>
      </c>
      <c r="D4" s="607" t="s">
        <v>47</v>
      </c>
      <c r="E4" s="196" t="s">
        <v>441</v>
      </c>
      <c r="F4" s="607" t="s">
        <v>47</v>
      </c>
      <c r="G4" s="196" t="s">
        <v>441</v>
      </c>
    </row>
    <row r="5" spans="1:7" ht="15" x14ac:dyDescent="0.25">
      <c r="A5" s="415" t="s">
        <v>114</v>
      </c>
      <c r="B5" s="418">
        <v>5494.7879999999996</v>
      </c>
      <c r="C5" s="416">
        <v>-2.8436867000871424</v>
      </c>
      <c r="D5" s="417">
        <v>35757.334999999999</v>
      </c>
      <c r="E5" s="416">
        <v>1.3750440323965094</v>
      </c>
      <c r="F5" s="419">
        <v>62973.837999999996</v>
      </c>
      <c r="G5" s="416">
        <v>1.9694382036881193</v>
      </c>
    </row>
    <row r="6" spans="1:7" x14ac:dyDescent="0.2">
      <c r="A6" s="80"/>
      <c r="B6" s="1"/>
      <c r="C6" s="1"/>
      <c r="D6" s="1"/>
      <c r="E6" s="1"/>
      <c r="F6" s="1"/>
      <c r="G6" s="55" t="s">
        <v>217</v>
      </c>
    </row>
    <row r="7" spans="1:7" x14ac:dyDescent="0.2">
      <c r="A7" s="80" t="s">
        <v>561</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5"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639</v>
      </c>
      <c r="B1" s="3"/>
      <c r="C1" s="3"/>
      <c r="D1" s="3"/>
      <c r="E1" s="3"/>
      <c r="F1" s="3"/>
      <c r="G1" s="3"/>
    </row>
    <row r="2" spans="1:8" ht="15.75" x14ac:dyDescent="0.25">
      <c r="A2" s="2"/>
      <c r="B2" s="89"/>
      <c r="C2" s="3"/>
      <c r="D2" s="3"/>
      <c r="E2" s="3"/>
      <c r="F2" s="3"/>
      <c r="G2" s="3"/>
      <c r="H2" s="55" t="s">
        <v>149</v>
      </c>
    </row>
    <row r="3" spans="1:8" x14ac:dyDescent="0.2">
      <c r="A3" s="70"/>
      <c r="B3" s="783">
        <f>INDICE!A3</f>
        <v>46234</v>
      </c>
      <c r="C3" s="784"/>
      <c r="D3" s="784" t="s">
        <v>115</v>
      </c>
      <c r="E3" s="784"/>
      <c r="F3" s="784" t="s">
        <v>116</v>
      </c>
      <c r="G3" s="784"/>
      <c r="H3" s="784"/>
    </row>
    <row r="4" spans="1:8" x14ac:dyDescent="0.2">
      <c r="A4" s="66"/>
      <c r="B4" s="63" t="s">
        <v>47</v>
      </c>
      <c r="C4" s="63" t="s">
        <v>413</v>
      </c>
      <c r="D4" s="63" t="s">
        <v>47</v>
      </c>
      <c r="E4" s="63" t="s">
        <v>413</v>
      </c>
      <c r="F4" s="63" t="s">
        <v>47</v>
      </c>
      <c r="G4" s="64" t="s">
        <v>413</v>
      </c>
      <c r="H4" s="64" t="s">
        <v>119</v>
      </c>
    </row>
    <row r="5" spans="1:8" x14ac:dyDescent="0.2">
      <c r="A5" s="3" t="s">
        <v>505</v>
      </c>
      <c r="B5" s="300">
        <v>95.927999999999997</v>
      </c>
      <c r="C5" s="72">
        <v>6.1737686773658034</v>
      </c>
      <c r="D5" s="71">
        <v>811.7349999999999</v>
      </c>
      <c r="E5" s="72">
        <v>16.752221821095016</v>
      </c>
      <c r="F5" s="71">
        <v>1360.2290000000003</v>
      </c>
      <c r="G5" s="72">
        <v>10.555186197233024</v>
      </c>
      <c r="H5" s="303">
        <v>2.1805002446959008</v>
      </c>
    </row>
    <row r="6" spans="1:8" x14ac:dyDescent="0.2">
      <c r="A6" s="3" t="s">
        <v>48</v>
      </c>
      <c r="B6" s="301">
        <v>912.58899999999994</v>
      </c>
      <c r="C6" s="59">
        <v>5.5851100754816416</v>
      </c>
      <c r="D6" s="58">
        <v>5997.9049999999997</v>
      </c>
      <c r="E6" s="59">
        <v>13.261598592497476</v>
      </c>
      <c r="F6" s="58">
        <v>10335.807000000001</v>
      </c>
      <c r="G6" s="59">
        <v>10.197112154842642</v>
      </c>
      <c r="H6" s="304">
        <v>16.56870254393165</v>
      </c>
    </row>
    <row r="7" spans="1:8" x14ac:dyDescent="0.2">
      <c r="A7" s="3" t="s">
        <v>49</v>
      </c>
      <c r="B7" s="301">
        <v>924.67099999999994</v>
      </c>
      <c r="C7" s="59">
        <v>2.9567450084398712</v>
      </c>
      <c r="D7" s="58">
        <v>6129.8389999999999</v>
      </c>
      <c r="E7" s="73">
        <v>11.310375434516812</v>
      </c>
      <c r="F7" s="58">
        <v>10486.611000000001</v>
      </c>
      <c r="G7" s="59">
        <v>7.888220899732894</v>
      </c>
      <c r="H7" s="304">
        <v>16.810447249346048</v>
      </c>
    </row>
    <row r="8" spans="1:8" x14ac:dyDescent="0.2">
      <c r="A8" s="3" t="s">
        <v>120</v>
      </c>
      <c r="B8" s="301">
        <v>2217.0909999999999</v>
      </c>
      <c r="C8" s="73">
        <v>-4.3722969676867685</v>
      </c>
      <c r="D8" s="58">
        <v>14290.389000000001</v>
      </c>
      <c r="E8" s="59">
        <v>1.2464523082323038</v>
      </c>
      <c r="F8" s="58">
        <v>25478.488999999998</v>
      </c>
      <c r="G8" s="59">
        <v>4.2907078590819623</v>
      </c>
      <c r="H8" s="304">
        <v>40.843013565349509</v>
      </c>
    </row>
    <row r="9" spans="1:8" x14ac:dyDescent="0.2">
      <c r="A9" s="3" t="s">
        <v>121</v>
      </c>
      <c r="B9" s="301">
        <v>352.31299999999999</v>
      </c>
      <c r="C9" s="59">
        <v>-3.3707895985496608</v>
      </c>
      <c r="D9" s="58">
        <v>2125.4189999999999</v>
      </c>
      <c r="E9" s="59">
        <v>-3.3872349013789416</v>
      </c>
      <c r="F9" s="58">
        <v>3749.2329999999997</v>
      </c>
      <c r="G9" s="73">
        <v>-4.8188522613320588</v>
      </c>
      <c r="H9" s="304">
        <v>6.0101670188783975</v>
      </c>
    </row>
    <row r="10" spans="1:8" x14ac:dyDescent="0.2">
      <c r="A10" s="66" t="s">
        <v>577</v>
      </c>
      <c r="B10" s="302">
        <v>987.53400000000136</v>
      </c>
      <c r="C10" s="75">
        <v>-5.5522825434108478</v>
      </c>
      <c r="D10" s="74">
        <v>6192.0339999999997</v>
      </c>
      <c r="E10" s="75">
        <v>-8.2476629732305717</v>
      </c>
      <c r="F10" s="74">
        <v>10971.142</v>
      </c>
      <c r="G10" s="75">
        <v>-7.5722542086472462</v>
      </c>
      <c r="H10" s="305">
        <v>17.587169377798496</v>
      </c>
    </row>
    <row r="11" spans="1:8" x14ac:dyDescent="0.2">
      <c r="A11" s="76" t="s">
        <v>114</v>
      </c>
      <c r="B11" s="77">
        <v>5490.1260000000011</v>
      </c>
      <c r="C11" s="78">
        <v>-1.6359236712285601</v>
      </c>
      <c r="D11" s="77">
        <v>35547.321000000004</v>
      </c>
      <c r="E11" s="78">
        <v>2.8541620317320291</v>
      </c>
      <c r="F11" s="77">
        <v>62381.510999999999</v>
      </c>
      <c r="G11" s="78">
        <v>2.9926396882677464</v>
      </c>
      <c r="H11" s="78">
        <v>100</v>
      </c>
    </row>
    <row r="12" spans="1:8" x14ac:dyDescent="0.2">
      <c r="A12" s="3"/>
      <c r="B12" s="3"/>
      <c r="C12" s="3"/>
      <c r="D12" s="3"/>
      <c r="E12" s="3"/>
      <c r="F12" s="3"/>
      <c r="G12" s="3"/>
      <c r="H12" s="79" t="s">
        <v>217</v>
      </c>
    </row>
    <row r="13" spans="1:8" x14ac:dyDescent="0.2">
      <c r="A13" s="80" t="s">
        <v>562</v>
      </c>
      <c r="B13" s="3"/>
      <c r="C13" s="3"/>
      <c r="D13" s="3"/>
      <c r="E13" s="3"/>
      <c r="F13" s="3"/>
      <c r="G13" s="3"/>
      <c r="H13" s="3"/>
    </row>
    <row r="14" spans="1:8" x14ac:dyDescent="0.2">
      <c r="A14" s="80" t="s">
        <v>563</v>
      </c>
      <c r="B14" s="58"/>
      <c r="C14" s="3"/>
      <c r="D14" s="3"/>
      <c r="E14" s="3"/>
      <c r="F14" s="3"/>
      <c r="G14" s="3"/>
      <c r="H14" s="3"/>
    </row>
    <row r="15" spans="1:8" x14ac:dyDescent="0.2">
      <c r="A15" s="80" t="s">
        <v>524</v>
      </c>
      <c r="B15" s="3"/>
      <c r="C15" s="3"/>
      <c r="D15" s="3"/>
      <c r="E15" s="3"/>
      <c r="F15" s="3"/>
      <c r="G15" s="3"/>
      <c r="H15" s="3"/>
    </row>
  </sheetData>
  <mergeCells count="3">
    <mergeCell ref="B3:C3"/>
    <mergeCell ref="D3:E3"/>
    <mergeCell ref="F3:H3"/>
  </mergeCells>
  <conditionalFormatting sqref="C8">
    <cfRule type="cellIs" dxfId="104" priority="3" operator="between">
      <formula>-0.5</formula>
      <formula>0.5</formula>
    </cfRule>
    <cfRule type="cellIs" dxfId="103" priority="4" operator="between">
      <formula>0</formula>
      <formula>0.49</formula>
    </cfRule>
  </conditionalFormatting>
  <conditionalFormatting sqref="E7">
    <cfRule type="cellIs" dxfId="102" priority="1" operator="between">
      <formula>0</formula>
      <formula>0.5</formula>
    </cfRule>
    <cfRule type="cellIs" dxfId="101"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244</v>
      </c>
      <c r="B1" s="158"/>
      <c r="C1" s="158"/>
      <c r="D1" s="158"/>
      <c r="E1" s="158"/>
      <c r="F1" s="15"/>
      <c r="G1" s="15"/>
    </row>
    <row r="2" spans="1:7" x14ac:dyDescent="0.2">
      <c r="A2" s="158"/>
      <c r="B2" s="158"/>
      <c r="C2" s="158"/>
      <c r="D2" s="158"/>
      <c r="E2" s="161" t="s">
        <v>149</v>
      </c>
      <c r="F2" s="15"/>
      <c r="G2" s="15"/>
    </row>
    <row r="3" spans="1:7" x14ac:dyDescent="0.2">
      <c r="A3" s="806">
        <f>INDICE!A3</f>
        <v>46234</v>
      </c>
      <c r="B3" s="806">
        <v>41671</v>
      </c>
      <c r="C3" s="807">
        <v>41671</v>
      </c>
      <c r="D3" s="806">
        <v>41671</v>
      </c>
      <c r="E3" s="806">
        <v>41671</v>
      </c>
      <c r="F3" s="15"/>
    </row>
    <row r="4" spans="1:7" x14ac:dyDescent="0.2">
      <c r="A4" s="18" t="s">
        <v>30</v>
      </c>
      <c r="B4" s="721">
        <v>6.8000000000000005E-2</v>
      </c>
      <c r="C4" s="421"/>
      <c r="D4" s="15" t="s">
        <v>245</v>
      </c>
      <c r="E4" s="232">
        <v>5490.1260000000011</v>
      </c>
    </row>
    <row r="5" spans="1:7" x14ac:dyDescent="0.2">
      <c r="A5" s="18" t="s">
        <v>246</v>
      </c>
      <c r="B5" s="233">
        <v>5280.6890000000003</v>
      </c>
      <c r="C5" s="232"/>
      <c r="D5" s="18" t="s">
        <v>247</v>
      </c>
      <c r="E5" s="233">
        <v>-354.887</v>
      </c>
    </row>
    <row r="6" spans="1:7" x14ac:dyDescent="0.2">
      <c r="A6" s="18" t="s">
        <v>465</v>
      </c>
      <c r="B6" s="233">
        <v>313.62700000000001</v>
      </c>
      <c r="C6" s="232"/>
      <c r="D6" s="18" t="s">
        <v>248</v>
      </c>
      <c r="E6" s="233">
        <v>240.69617999999628</v>
      </c>
    </row>
    <row r="7" spans="1:7" x14ac:dyDescent="0.2">
      <c r="A7" s="18" t="s">
        <v>466</v>
      </c>
      <c r="B7" s="233">
        <v>103.64799999999903</v>
      </c>
      <c r="C7" s="232"/>
      <c r="D7" s="18" t="s">
        <v>467</v>
      </c>
      <c r="E7" s="233">
        <v>1563.279</v>
      </c>
    </row>
    <row r="8" spans="1:7" x14ac:dyDescent="0.2">
      <c r="A8" s="18" t="s">
        <v>468</v>
      </c>
      <c r="B8" s="233">
        <v>-203.244</v>
      </c>
      <c r="C8" s="232"/>
      <c r="D8" s="18" t="s">
        <v>469</v>
      </c>
      <c r="E8" s="233">
        <v>-1569.191</v>
      </c>
    </row>
    <row r="9" spans="1:7" x14ac:dyDescent="0.2">
      <c r="A9" s="173" t="s">
        <v>58</v>
      </c>
      <c r="B9" s="174">
        <v>5494.7879999999996</v>
      </c>
      <c r="C9" s="232"/>
      <c r="D9" s="18" t="s">
        <v>250</v>
      </c>
      <c r="E9" s="233">
        <v>71.908000000000001</v>
      </c>
    </row>
    <row r="10" spans="1:7" x14ac:dyDescent="0.2">
      <c r="A10" s="18" t="s">
        <v>249</v>
      </c>
      <c r="B10" s="233">
        <v>-4.6619999999984429</v>
      </c>
      <c r="C10" s="232"/>
      <c r="D10" s="173" t="s">
        <v>470</v>
      </c>
      <c r="E10" s="174">
        <v>5441.9311799999987</v>
      </c>
      <c r="G10" s="493"/>
    </row>
    <row r="11" spans="1:7" x14ac:dyDescent="0.2">
      <c r="A11" s="173" t="s">
        <v>245</v>
      </c>
      <c r="B11" s="174">
        <v>5490.1260000000011</v>
      </c>
      <c r="C11" s="422"/>
      <c r="D11" s="439"/>
      <c r="E11" s="414" t="s">
        <v>122</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sqref="A1:D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75" t="s">
        <v>472</v>
      </c>
      <c r="B1" s="775"/>
      <c r="C1" s="775"/>
      <c r="D1" s="775"/>
      <c r="E1" s="191"/>
      <c r="F1" s="191"/>
      <c r="G1" s="6"/>
      <c r="H1" s="6"/>
      <c r="I1" s="6"/>
      <c r="J1" s="6"/>
    </row>
    <row r="2" spans="1:10" ht="14.25" customHeight="1" x14ac:dyDescent="0.2">
      <c r="A2" s="775"/>
      <c r="B2" s="775"/>
      <c r="C2" s="775"/>
      <c r="D2" s="775"/>
      <c r="E2" s="191"/>
      <c r="F2" s="191"/>
      <c r="G2" s="6"/>
      <c r="H2" s="6"/>
      <c r="I2" s="6"/>
      <c r="J2" s="6"/>
    </row>
    <row r="3" spans="1:10" ht="14.25" customHeight="1" x14ac:dyDescent="0.2">
      <c r="A3" s="53"/>
      <c r="B3" s="53"/>
      <c r="C3" s="53"/>
      <c r="D3" s="55" t="s">
        <v>251</v>
      </c>
    </row>
    <row r="4" spans="1:10" ht="14.25" customHeight="1" x14ac:dyDescent="0.2">
      <c r="A4" s="192"/>
      <c r="B4" s="192"/>
      <c r="C4" s="193" t="s">
        <v>573</v>
      </c>
      <c r="D4" s="193" t="s">
        <v>574</v>
      </c>
    </row>
    <row r="5" spans="1:10" ht="14.25" customHeight="1" x14ac:dyDescent="0.2">
      <c r="A5" s="808">
        <v>2023</v>
      </c>
      <c r="B5" s="727" t="s">
        <v>622</v>
      </c>
      <c r="C5" s="728">
        <v>16.79</v>
      </c>
      <c r="D5" s="196">
        <v>-4.9263873159682952</v>
      </c>
    </row>
    <row r="6" spans="1:10" ht="14.25" customHeight="1" x14ac:dyDescent="0.2">
      <c r="A6" s="809"/>
      <c r="B6" s="194" t="s">
        <v>623</v>
      </c>
      <c r="C6" s="735">
        <v>15.96</v>
      </c>
      <c r="D6" s="195">
        <v>-4.9434187016080902</v>
      </c>
    </row>
    <row r="7" spans="1:10" ht="14.25" customHeight="1" x14ac:dyDescent="0.2">
      <c r="A7" s="809"/>
      <c r="B7" s="194" t="s">
        <v>624</v>
      </c>
      <c r="C7" s="735">
        <v>15.18</v>
      </c>
      <c r="D7" s="195">
        <v>-4.8872180451127889</v>
      </c>
    </row>
    <row r="8" spans="1:10" ht="14.25" customHeight="1" x14ac:dyDescent="0.2">
      <c r="A8" s="809"/>
      <c r="B8" s="194" t="s">
        <v>636</v>
      </c>
      <c r="C8" s="735">
        <v>14.43</v>
      </c>
      <c r="D8" s="195">
        <v>-4.9407114624505928</v>
      </c>
    </row>
    <row r="9" spans="1:10" ht="14.25" customHeight="1" x14ac:dyDescent="0.2">
      <c r="A9" s="810"/>
      <c r="B9" s="724" t="s">
        <v>634</v>
      </c>
      <c r="C9" s="616">
        <v>15.14</v>
      </c>
      <c r="D9" s="197">
        <v>4.9203049203049263</v>
      </c>
    </row>
    <row r="10" spans="1:10" ht="14.25" customHeight="1" x14ac:dyDescent="0.2">
      <c r="A10" s="808">
        <v>2024</v>
      </c>
      <c r="B10" s="727" t="s">
        <v>642</v>
      </c>
      <c r="C10" s="728">
        <v>15.89</v>
      </c>
      <c r="D10" s="196">
        <v>4.9537648612945837</v>
      </c>
    </row>
    <row r="11" spans="1:10" ht="14.25" customHeight="1" x14ac:dyDescent="0.2">
      <c r="A11" s="809"/>
      <c r="B11" s="194" t="s">
        <v>643</v>
      </c>
      <c r="C11" s="735">
        <v>16.670000000000002</v>
      </c>
      <c r="D11" s="195">
        <v>4.9087476400251804</v>
      </c>
    </row>
    <row r="12" spans="1:10" ht="14.25" customHeight="1" x14ac:dyDescent="0.2">
      <c r="A12" s="809"/>
      <c r="B12" s="194" t="s">
        <v>644</v>
      </c>
      <c r="C12" s="735">
        <v>16.14</v>
      </c>
      <c r="D12" s="195">
        <v>-3.1793641271745714</v>
      </c>
    </row>
    <row r="13" spans="1:10" ht="14.25" customHeight="1" x14ac:dyDescent="0.2">
      <c r="A13" s="809"/>
      <c r="B13" s="194" t="s">
        <v>645</v>
      </c>
      <c r="C13" s="735">
        <v>15.34</v>
      </c>
      <c r="D13" s="195">
        <v>-4.9566294919454812</v>
      </c>
    </row>
    <row r="14" spans="1:10" ht="14.25" customHeight="1" x14ac:dyDescent="0.2">
      <c r="A14" s="809"/>
      <c r="B14" s="194" t="s">
        <v>646</v>
      </c>
      <c r="C14" s="735">
        <v>15.93</v>
      </c>
      <c r="D14" s="195">
        <v>3.8461538461538449</v>
      </c>
    </row>
    <row r="15" spans="1:10" ht="14.25" customHeight="1" x14ac:dyDescent="0.2">
      <c r="A15" s="810"/>
      <c r="B15" s="724" t="s">
        <v>650</v>
      </c>
      <c r="C15" s="616">
        <v>16.61</v>
      </c>
      <c r="D15" s="197">
        <v>4.2686754551161314</v>
      </c>
      <c r="F15" s="3" t="s">
        <v>361</v>
      </c>
    </row>
    <row r="16" spans="1:10" ht="14.25" customHeight="1" x14ac:dyDescent="0.2">
      <c r="A16" s="808">
        <v>2025</v>
      </c>
      <c r="B16" s="727" t="s">
        <v>651</v>
      </c>
      <c r="C16" s="728">
        <v>16.64</v>
      </c>
      <c r="D16" s="196">
        <v>0.18061408789886296</v>
      </c>
    </row>
    <row r="17" spans="1:4" ht="14.25" customHeight="1" x14ac:dyDescent="0.2">
      <c r="A17" s="809"/>
      <c r="B17" s="194" t="s">
        <v>653</v>
      </c>
      <c r="C17" s="735">
        <v>17.670000000000002</v>
      </c>
      <c r="D17" s="195">
        <v>6.1899038461538529</v>
      </c>
    </row>
    <row r="18" spans="1:4" ht="14.25" customHeight="1" x14ac:dyDescent="0.2">
      <c r="A18" s="809"/>
      <c r="B18" s="194" t="s">
        <v>658</v>
      </c>
      <c r="C18" s="735">
        <v>18</v>
      </c>
      <c r="D18" s="195">
        <v>1.8675721561969343</v>
      </c>
    </row>
    <row r="19" spans="1:4" ht="14.25" customHeight="1" x14ac:dyDescent="0.2">
      <c r="A19" s="809"/>
      <c r="B19" s="194" t="s">
        <v>659</v>
      </c>
      <c r="C19" s="735">
        <v>17.11</v>
      </c>
      <c r="D19" s="195">
        <v>-4.9444444444444482</v>
      </c>
    </row>
    <row r="20" spans="1:4" ht="14.25" customHeight="1" x14ac:dyDescent="0.2">
      <c r="A20" s="809"/>
      <c r="B20" s="194" t="s">
        <v>661</v>
      </c>
      <c r="C20" s="735">
        <v>16.27</v>
      </c>
      <c r="D20" s="195">
        <v>-4.9094097019286957</v>
      </c>
    </row>
    <row r="21" spans="1:4" ht="14.25" customHeight="1" x14ac:dyDescent="0.2">
      <c r="A21" s="810"/>
      <c r="B21" s="724" t="s">
        <v>664</v>
      </c>
      <c r="C21" s="616">
        <v>15.46</v>
      </c>
      <c r="D21" s="197">
        <v>-4.9784880147510684</v>
      </c>
    </row>
    <row r="22" spans="1:4" ht="14.25" customHeight="1" x14ac:dyDescent="0.2">
      <c r="A22" s="809">
        <v>2026</v>
      </c>
      <c r="B22" s="194" t="s">
        <v>667</v>
      </c>
      <c r="C22" s="735">
        <v>15.58</v>
      </c>
      <c r="D22" s="195">
        <v>0.77619663648123682</v>
      </c>
    </row>
    <row r="23" spans="1:4" ht="14.25" customHeight="1" x14ac:dyDescent="0.2">
      <c r="A23" s="809"/>
      <c r="B23" s="194" t="s">
        <v>672</v>
      </c>
      <c r="C23" s="735">
        <v>16.350000000000001</v>
      </c>
      <c r="D23" s="195">
        <v>4.9422336328626537</v>
      </c>
    </row>
    <row r="24" spans="1:4" ht="14.25" customHeight="1" x14ac:dyDescent="0.2">
      <c r="A24" s="809"/>
      <c r="B24" s="194" t="s">
        <v>676</v>
      </c>
      <c r="C24" s="735">
        <v>14.66</v>
      </c>
      <c r="D24" s="195">
        <v>-10.336391437308876</v>
      </c>
    </row>
    <row r="25" spans="1:4" ht="14.25" customHeight="1" x14ac:dyDescent="0.2">
      <c r="A25" s="809"/>
      <c r="B25" s="194" t="s">
        <v>677</v>
      </c>
      <c r="C25" s="735">
        <v>15.39</v>
      </c>
      <c r="D25" s="195">
        <v>4.9795361527967286</v>
      </c>
    </row>
    <row r="26" spans="1:4" ht="14.25" customHeight="1" x14ac:dyDescent="0.2">
      <c r="A26" s="809"/>
      <c r="B26" s="194" t="s">
        <v>616</v>
      </c>
      <c r="C26" s="735">
        <v>16.989999999999998</v>
      </c>
      <c r="D26" s="195">
        <v>10.396361273554241</v>
      </c>
    </row>
    <row r="27" spans="1:4" ht="14.1" customHeight="1" x14ac:dyDescent="0.2">
      <c r="A27" s="810"/>
      <c r="B27" s="724" t="s">
        <v>689</v>
      </c>
      <c r="C27" s="616">
        <v>17.829999999999998</v>
      </c>
      <c r="D27" s="197">
        <v>4.9440847557386691</v>
      </c>
    </row>
    <row r="28" spans="1:4" ht="14.25" customHeight="1" x14ac:dyDescent="0.2">
      <c r="A28" s="629" t="s">
        <v>252</v>
      </c>
      <c r="B28"/>
      <c r="C28"/>
      <c r="D28" s="757" t="s">
        <v>560</v>
      </c>
    </row>
    <row r="29" spans="1:4" ht="14.25" customHeight="1" x14ac:dyDescent="0.2">
      <c r="A29"/>
      <c r="B29"/>
      <c r="C29"/>
      <c r="D29"/>
    </row>
    <row r="30" spans="1:4" ht="14.25" customHeight="1" x14ac:dyDescent="0.2">
      <c r="A30" s="80"/>
    </row>
    <row r="31" spans="1:4" ht="14.25" customHeight="1" x14ac:dyDescent="0.2">
      <c r="A31" s="80"/>
    </row>
    <row r="32" spans="1:4" ht="14.25" customHeight="1" x14ac:dyDescent="0.2">
      <c r="A32" s="80"/>
    </row>
  </sheetData>
  <mergeCells count="5">
    <mergeCell ref="A1:D2"/>
    <mergeCell ref="A5:A9"/>
    <mergeCell ref="A10:A15"/>
    <mergeCell ref="A16:A21"/>
    <mergeCell ref="A22:A2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473</v>
      </c>
      <c r="B1" s="53"/>
      <c r="C1" s="53"/>
      <c r="D1" s="6"/>
      <c r="E1" s="6"/>
      <c r="F1" s="6"/>
    </row>
    <row r="2" spans="1:6" x14ac:dyDescent="0.2">
      <c r="A2" s="54"/>
      <c r="B2" s="54"/>
      <c r="C2" s="54"/>
      <c r="D2" s="65"/>
      <c r="E2" s="65"/>
      <c r="F2" s="55" t="s">
        <v>253</v>
      </c>
    </row>
    <row r="3" spans="1:6" x14ac:dyDescent="0.2">
      <c r="A3" s="56"/>
      <c r="B3" s="787" t="s">
        <v>254</v>
      </c>
      <c r="C3" s="787"/>
      <c r="D3" s="787"/>
      <c r="E3" s="785" t="s">
        <v>255</v>
      </c>
      <c r="F3" s="785"/>
    </row>
    <row r="4" spans="1:6" x14ac:dyDescent="0.2">
      <c r="A4" s="66"/>
      <c r="B4" s="199" t="s">
        <v>687</v>
      </c>
      <c r="C4" s="200" t="s">
        <v>679</v>
      </c>
      <c r="D4" s="199" t="s">
        <v>688</v>
      </c>
      <c r="E4" s="185" t="s">
        <v>256</v>
      </c>
      <c r="F4" s="184" t="s">
        <v>257</v>
      </c>
    </row>
    <row r="5" spans="1:6" x14ac:dyDescent="0.2">
      <c r="A5" s="423" t="s">
        <v>475</v>
      </c>
      <c r="B5" s="90">
        <v>158.80476446774196</v>
      </c>
      <c r="C5" s="90">
        <v>147.99090744000003</v>
      </c>
      <c r="D5" s="90">
        <v>149.07233598064516</v>
      </c>
      <c r="E5" s="90">
        <v>7.3071090750127299</v>
      </c>
      <c r="F5" s="90">
        <v>6.5286616883500166</v>
      </c>
    </row>
    <row r="6" spans="1:6" x14ac:dyDescent="0.2">
      <c r="A6" s="66" t="s">
        <v>474</v>
      </c>
      <c r="B6" s="97">
        <v>163.12347487096773</v>
      </c>
      <c r="C6" s="197">
        <v>156.25829734999999</v>
      </c>
      <c r="D6" s="97">
        <v>142.8091816193548</v>
      </c>
      <c r="E6" s="97">
        <v>4.3934803062589074</v>
      </c>
      <c r="F6" s="97">
        <v>14.224780942838022</v>
      </c>
    </row>
    <row r="7" spans="1:6" x14ac:dyDescent="0.2">
      <c r="F7" s="55" t="s">
        <v>560</v>
      </c>
    </row>
    <row r="8" spans="1:6" x14ac:dyDescent="0.2">
      <c r="A8" s="629" t="s">
        <v>673</v>
      </c>
    </row>
    <row r="13" spans="1:6" x14ac:dyDescent="0.2">
      <c r="C13" s="1" t="s">
        <v>361</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75" t="s">
        <v>674</v>
      </c>
      <c r="B1" s="775"/>
      <c r="C1" s="775"/>
      <c r="D1" s="3"/>
      <c r="E1" s="3"/>
    </row>
    <row r="2" spans="1:38" x14ac:dyDescent="0.2">
      <c r="A2" s="776"/>
      <c r="B2" s="775"/>
      <c r="C2" s="775"/>
      <c r="D2" s="3"/>
      <c r="E2" s="55" t="s">
        <v>253</v>
      </c>
    </row>
    <row r="3" spans="1:38" x14ac:dyDescent="0.2">
      <c r="A3" s="57"/>
      <c r="B3" s="201" t="s">
        <v>258</v>
      </c>
      <c r="C3" s="201" t="s">
        <v>259</v>
      </c>
      <c r="D3" s="201" t="s">
        <v>260</v>
      </c>
      <c r="E3" s="201" t="s">
        <v>261</v>
      </c>
    </row>
    <row r="4" spans="1:38" x14ac:dyDescent="0.2">
      <c r="A4" s="664" t="s">
        <v>262</v>
      </c>
      <c r="B4" s="700">
        <v>158.80476446774196</v>
      </c>
      <c r="C4" s="701">
        <v>27.561157469608109</v>
      </c>
      <c r="D4" s="701">
        <v>32.269000009837384</v>
      </c>
      <c r="E4" s="701">
        <v>98.974606988296472</v>
      </c>
      <c r="F4" s="608"/>
      <c r="G4" s="608"/>
      <c r="H4" s="608"/>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263</v>
      </c>
      <c r="B5" s="203">
        <v>209.39354838709679</v>
      </c>
      <c r="C5" s="92">
        <v>33.432583355923015</v>
      </c>
      <c r="D5" s="92">
        <v>71.664838709677412</v>
      </c>
      <c r="E5" s="92">
        <v>104.29612632149636</v>
      </c>
      <c r="F5" s="608"/>
      <c r="G5" s="608"/>
      <c r="M5" s="609"/>
      <c r="N5" s="609"/>
      <c r="O5" s="609"/>
      <c r="P5" s="609"/>
      <c r="Q5" s="609"/>
      <c r="R5" s="609"/>
      <c r="S5" s="609"/>
      <c r="T5" s="609"/>
      <c r="U5" s="609"/>
      <c r="V5" s="609"/>
      <c r="W5" s="609"/>
      <c r="X5" s="609"/>
      <c r="Y5" s="609"/>
      <c r="Z5" s="609"/>
      <c r="AA5" s="609"/>
      <c r="AB5" s="609"/>
      <c r="AC5" s="609"/>
      <c r="AD5" s="609"/>
      <c r="AE5" s="276"/>
      <c r="AF5" s="276"/>
      <c r="AG5" s="276"/>
      <c r="AH5" s="276"/>
      <c r="AI5" s="276"/>
      <c r="AJ5" s="276"/>
      <c r="AK5" s="276"/>
      <c r="AL5" s="276"/>
    </row>
    <row r="6" spans="1:38" x14ac:dyDescent="0.2">
      <c r="A6" s="202" t="s">
        <v>264</v>
      </c>
      <c r="B6" s="203">
        <v>176.07096774193548</v>
      </c>
      <c r="C6" s="92">
        <v>29.345161290322579</v>
      </c>
      <c r="D6" s="92">
        <v>60.47616129032258</v>
      </c>
      <c r="E6" s="92">
        <v>86.249645161290317</v>
      </c>
      <c r="F6" s="608"/>
      <c r="G6" s="608"/>
      <c r="M6" s="609"/>
      <c r="N6" s="609"/>
      <c r="O6" s="609"/>
      <c r="P6" s="609"/>
      <c r="Q6" s="609"/>
      <c r="R6" s="609"/>
      <c r="S6" s="609"/>
      <c r="T6" s="609"/>
      <c r="U6" s="609"/>
      <c r="V6" s="609"/>
      <c r="W6" s="609"/>
      <c r="X6" s="609"/>
      <c r="Y6" s="609"/>
      <c r="Z6" s="609"/>
      <c r="AA6" s="609"/>
      <c r="AB6" s="609"/>
      <c r="AC6" s="609"/>
      <c r="AD6" s="609"/>
      <c r="AE6" s="276"/>
      <c r="AF6" s="276"/>
      <c r="AG6" s="276"/>
      <c r="AH6" s="276"/>
      <c r="AI6" s="276"/>
      <c r="AJ6" s="276"/>
      <c r="AK6" s="276"/>
      <c r="AL6" s="276"/>
    </row>
    <row r="7" spans="1:38" x14ac:dyDescent="0.2">
      <c r="A7" s="202" t="s">
        <v>230</v>
      </c>
      <c r="B7" s="203">
        <v>180.18948387096773</v>
      </c>
      <c r="C7" s="92">
        <v>31.272555051986132</v>
      </c>
      <c r="D7" s="92">
        <v>60.015869999999993</v>
      </c>
      <c r="E7" s="92">
        <v>88.90105881898161</v>
      </c>
      <c r="F7" s="608"/>
      <c r="G7" s="608"/>
      <c r="N7" s="609"/>
      <c r="O7" s="609"/>
      <c r="P7" s="609"/>
      <c r="Q7" s="609"/>
      <c r="R7" s="609"/>
      <c r="S7" s="609"/>
      <c r="T7" s="609"/>
      <c r="U7" s="609"/>
      <c r="V7" s="609"/>
      <c r="W7" s="609"/>
      <c r="X7" s="609"/>
      <c r="Y7" s="609"/>
      <c r="Z7" s="609"/>
      <c r="AA7" s="609"/>
      <c r="AB7" s="609"/>
      <c r="AC7" s="609"/>
      <c r="AD7" s="609"/>
      <c r="AE7" s="276"/>
      <c r="AF7" s="276"/>
      <c r="AG7" s="276"/>
      <c r="AH7" s="276"/>
      <c r="AI7" s="276"/>
      <c r="AJ7" s="276"/>
      <c r="AK7" s="276"/>
      <c r="AL7" s="276"/>
    </row>
    <row r="8" spans="1:38" x14ac:dyDescent="0.2">
      <c r="A8" s="202" t="s">
        <v>265</v>
      </c>
      <c r="B8" s="203">
        <v>147.41032258064519</v>
      </c>
      <c r="C8" s="92">
        <v>24.568387096774199</v>
      </c>
      <c r="D8" s="92">
        <v>36.301723564931521</v>
      </c>
      <c r="E8" s="92">
        <v>86.540211918939463</v>
      </c>
      <c r="F8" s="608"/>
      <c r="G8" s="608"/>
      <c r="N8" s="609"/>
      <c r="O8" s="609"/>
      <c r="P8" s="609"/>
      <c r="Q8" s="609"/>
      <c r="R8" s="609"/>
      <c r="S8" s="609"/>
      <c r="T8" s="609"/>
      <c r="U8" s="609"/>
      <c r="V8" s="609"/>
      <c r="W8" s="609"/>
      <c r="X8" s="609"/>
      <c r="Y8" s="609"/>
      <c r="Z8" s="609"/>
      <c r="AA8" s="609"/>
      <c r="AB8" s="609"/>
      <c r="AC8" s="609"/>
      <c r="AD8" s="609"/>
      <c r="AE8" s="276"/>
      <c r="AF8" s="276"/>
      <c r="AG8" s="276"/>
      <c r="AH8" s="276"/>
      <c r="AI8" s="276"/>
      <c r="AJ8" s="276"/>
      <c r="AK8" s="276"/>
      <c r="AL8" s="276"/>
    </row>
    <row r="9" spans="1:38" x14ac:dyDescent="0.2">
      <c r="A9" s="202" t="s">
        <v>266</v>
      </c>
      <c r="B9" s="203">
        <v>148.58525806451613</v>
      </c>
      <c r="C9" s="92">
        <v>23.723696665763082</v>
      </c>
      <c r="D9" s="92">
        <v>36.969999999999985</v>
      </c>
      <c r="E9" s="92">
        <v>87.891561398753055</v>
      </c>
      <c r="F9" s="608"/>
      <c r="G9" s="608"/>
    </row>
    <row r="10" spans="1:38" x14ac:dyDescent="0.2">
      <c r="A10" s="202" t="s">
        <v>267</v>
      </c>
      <c r="B10" s="203">
        <v>160.29354838709679</v>
      </c>
      <c r="C10" s="92">
        <v>32.058709677419358</v>
      </c>
      <c r="D10" s="92">
        <v>43.360032258064535</v>
      </c>
      <c r="E10" s="92">
        <v>84.874806451612898</v>
      </c>
      <c r="F10" s="608"/>
      <c r="G10" s="608"/>
    </row>
    <row r="11" spans="1:38" x14ac:dyDescent="0.2">
      <c r="A11" s="202" t="s">
        <v>268</v>
      </c>
      <c r="B11" s="203">
        <v>239.23887789476331</v>
      </c>
      <c r="C11" s="92">
        <v>47.847775578952664</v>
      </c>
      <c r="D11" s="92">
        <v>71.023013097185498</v>
      </c>
      <c r="E11" s="92">
        <v>120.36808921862514</v>
      </c>
      <c r="F11" s="608"/>
      <c r="G11" s="608"/>
    </row>
    <row r="12" spans="1:38" x14ac:dyDescent="0.2">
      <c r="A12" s="202" t="s">
        <v>269</v>
      </c>
      <c r="B12" s="203">
        <v>170.03225806451613</v>
      </c>
      <c r="C12" s="92">
        <v>31.794649881982693</v>
      </c>
      <c r="D12" s="92">
        <v>55.364999999999995</v>
      </c>
      <c r="E12" s="92">
        <v>82.87260818253344</v>
      </c>
      <c r="F12" s="608"/>
      <c r="G12" s="608"/>
    </row>
    <row r="13" spans="1:38" x14ac:dyDescent="0.2">
      <c r="A13" s="202" t="s">
        <v>270</v>
      </c>
      <c r="B13" s="203">
        <v>157.59593548387096</v>
      </c>
      <c r="C13" s="92">
        <v>28.418939185616079</v>
      </c>
      <c r="D13" s="92">
        <v>51.72399999999999</v>
      </c>
      <c r="E13" s="92">
        <v>77.452996298254888</v>
      </c>
      <c r="F13" s="608"/>
      <c r="G13" s="608"/>
    </row>
    <row r="14" spans="1:38" x14ac:dyDescent="0.2">
      <c r="A14" s="202" t="s">
        <v>202</v>
      </c>
      <c r="B14" s="203">
        <v>171.26774193548388</v>
      </c>
      <c r="C14" s="92">
        <v>28.544623655913984</v>
      </c>
      <c r="D14" s="92">
        <v>63.903971557405484</v>
      </c>
      <c r="E14" s="92">
        <v>78.819146722164419</v>
      </c>
      <c r="F14" s="608"/>
      <c r="G14" s="608"/>
    </row>
    <row r="15" spans="1:38" x14ac:dyDescent="0.2">
      <c r="A15" s="202" t="s">
        <v>271</v>
      </c>
      <c r="B15" s="203">
        <v>214.63363604488077</v>
      </c>
      <c r="C15" s="92">
        <v>43.610818479238731</v>
      </c>
      <c r="D15" s="92">
        <v>72.241388999999998</v>
      </c>
      <c r="E15" s="92">
        <v>98.781428565642045</v>
      </c>
      <c r="F15" s="608"/>
      <c r="G15" s="608"/>
    </row>
    <row r="16" spans="1:38" x14ac:dyDescent="0.2">
      <c r="A16" s="202" t="s">
        <v>231</v>
      </c>
      <c r="B16" s="204">
        <v>197.50103225806453</v>
      </c>
      <c r="C16" s="195">
        <v>32.916838709677428</v>
      </c>
      <c r="D16" s="195">
        <v>69.020000000000039</v>
      </c>
      <c r="E16" s="195">
        <v>95.564193548387067</v>
      </c>
      <c r="F16" s="608"/>
      <c r="G16" s="608"/>
    </row>
    <row r="17" spans="1:13" x14ac:dyDescent="0.2">
      <c r="A17" s="202" t="s">
        <v>232</v>
      </c>
      <c r="B17" s="203">
        <v>196.89354838709679</v>
      </c>
      <c r="C17" s="92">
        <v>38.108428720083246</v>
      </c>
      <c r="D17" s="92">
        <v>71.533999999999992</v>
      </c>
      <c r="E17" s="92">
        <v>87.25111966701354</v>
      </c>
      <c r="F17" s="608"/>
      <c r="G17" s="608"/>
    </row>
    <row r="18" spans="1:13" x14ac:dyDescent="0.2">
      <c r="A18" s="202" t="s">
        <v>272</v>
      </c>
      <c r="B18" s="203">
        <v>164.14842247396251</v>
      </c>
      <c r="C18" s="92">
        <v>34.897696116511717</v>
      </c>
      <c r="D18" s="92">
        <v>39.91502790080343</v>
      </c>
      <c r="E18" s="92">
        <v>89.335698456647364</v>
      </c>
      <c r="F18" s="608"/>
      <c r="G18" s="608"/>
    </row>
    <row r="19" spans="1:13" x14ac:dyDescent="0.2">
      <c r="A19" s="3" t="s">
        <v>273</v>
      </c>
      <c r="B19" s="203">
        <v>173.34516129032258</v>
      </c>
      <c r="C19" s="92">
        <v>32.41413585103593</v>
      </c>
      <c r="D19" s="92">
        <v>60.418000000000013</v>
      </c>
      <c r="E19" s="92">
        <v>80.513025439286636</v>
      </c>
      <c r="F19" s="608"/>
      <c r="G19" s="608"/>
    </row>
    <row r="20" spans="1:13" x14ac:dyDescent="0.2">
      <c r="A20" s="3" t="s">
        <v>203</v>
      </c>
      <c r="B20" s="203">
        <v>186.93690322580645</v>
      </c>
      <c r="C20" s="92">
        <v>33.709933368588054</v>
      </c>
      <c r="D20" s="92">
        <v>66.483548387096761</v>
      </c>
      <c r="E20" s="92">
        <v>86.743421470121632</v>
      </c>
      <c r="F20" s="608"/>
      <c r="G20" s="608"/>
    </row>
    <row r="21" spans="1:13" x14ac:dyDescent="0.2">
      <c r="A21" s="3" t="s">
        <v>274</v>
      </c>
      <c r="B21" s="203">
        <v>177.96241935483872</v>
      </c>
      <c r="C21" s="92">
        <v>30.886039722740602</v>
      </c>
      <c r="D21" s="92">
        <v>61.715999999999994</v>
      </c>
      <c r="E21" s="92">
        <v>85.360379632098116</v>
      </c>
      <c r="F21" s="608"/>
      <c r="G21" s="608"/>
    </row>
    <row r="22" spans="1:13" x14ac:dyDescent="0.2">
      <c r="A22" s="194" t="s">
        <v>275</v>
      </c>
      <c r="B22" s="203">
        <v>171.54074193548388</v>
      </c>
      <c r="C22" s="92">
        <v>29.771533724340177</v>
      </c>
      <c r="D22" s="92">
        <v>56.200000000000017</v>
      </c>
      <c r="E22" s="92">
        <v>85.569208211143689</v>
      </c>
      <c r="F22" s="608"/>
      <c r="G22" s="608"/>
    </row>
    <row r="23" spans="1:13" x14ac:dyDescent="0.2">
      <c r="A23" s="194" t="s">
        <v>276</v>
      </c>
      <c r="B23" s="205">
        <v>169.51612903225808</v>
      </c>
      <c r="C23" s="206">
        <v>24.630548662806735</v>
      </c>
      <c r="D23" s="206">
        <v>56.911460000000005</v>
      </c>
      <c r="E23" s="206">
        <v>87.974120369451342</v>
      </c>
      <c r="F23" s="608"/>
      <c r="G23" s="608"/>
    </row>
    <row r="24" spans="1:13" x14ac:dyDescent="0.2">
      <c r="A24" s="194" t="s">
        <v>277</v>
      </c>
      <c r="B24" s="205">
        <v>134</v>
      </c>
      <c r="C24" s="206">
        <v>20.440677966101696</v>
      </c>
      <c r="D24" s="206">
        <v>54.937999999999981</v>
      </c>
      <c r="E24" s="206">
        <v>58.621322033898323</v>
      </c>
      <c r="F24" s="608"/>
      <c r="G24" s="608"/>
    </row>
    <row r="25" spans="1:13" x14ac:dyDescent="0.2">
      <c r="A25" s="194" t="s">
        <v>536</v>
      </c>
      <c r="B25" s="205">
        <v>228.47238709677421</v>
      </c>
      <c r="C25" s="206">
        <v>39.65223247134098</v>
      </c>
      <c r="D25" s="206">
        <v>84.800000000000011</v>
      </c>
      <c r="E25" s="206">
        <v>104.02015462543322</v>
      </c>
      <c r="F25" s="608"/>
      <c r="G25" s="608"/>
    </row>
    <row r="26" spans="1:13" x14ac:dyDescent="0.2">
      <c r="A26" s="3" t="s">
        <v>278</v>
      </c>
      <c r="B26" s="205">
        <v>159.79458951690441</v>
      </c>
      <c r="C26" s="206">
        <v>29.880289096656924</v>
      </c>
      <c r="D26" s="206">
        <v>39.666462621768275</v>
      </c>
      <c r="E26" s="206">
        <v>90.24783779847921</v>
      </c>
      <c r="F26" s="608"/>
      <c r="G26" s="608"/>
    </row>
    <row r="27" spans="1:13" x14ac:dyDescent="0.2">
      <c r="A27" s="194" t="s">
        <v>233</v>
      </c>
      <c r="B27" s="205">
        <v>192.93870967741935</v>
      </c>
      <c r="C27" s="206">
        <v>36.077970102281668</v>
      </c>
      <c r="D27" s="206">
        <v>61.516100779345152</v>
      </c>
      <c r="E27" s="206">
        <v>95.344638795792534</v>
      </c>
      <c r="F27" s="608"/>
      <c r="G27" s="608"/>
    </row>
    <row r="28" spans="1:13" x14ac:dyDescent="0.2">
      <c r="A28" s="194" t="s">
        <v>538</v>
      </c>
      <c r="B28" s="203">
        <v>166.42854450844158</v>
      </c>
      <c r="C28" s="92">
        <v>28.884292848572503</v>
      </c>
      <c r="D28" s="92">
        <v>53.047233070618134</v>
      </c>
      <c r="E28" s="92">
        <v>84.497018589250942</v>
      </c>
      <c r="F28" s="608"/>
      <c r="G28" s="608"/>
    </row>
    <row r="29" spans="1:13" x14ac:dyDescent="0.2">
      <c r="A29" s="3" t="s">
        <v>279</v>
      </c>
      <c r="B29" s="205">
        <v>168.59319990695897</v>
      </c>
      <c r="C29" s="206">
        <v>29.259976843356515</v>
      </c>
      <c r="D29" s="206">
        <v>58.440084996015472</v>
      </c>
      <c r="E29" s="206">
        <v>80.893138067586989</v>
      </c>
      <c r="F29" s="608"/>
      <c r="G29" s="608"/>
    </row>
    <row r="30" spans="1:13" x14ac:dyDescent="0.2">
      <c r="A30" s="3" t="s">
        <v>234</v>
      </c>
      <c r="B30" s="203">
        <v>142.03592716744944</v>
      </c>
      <c r="C30" s="92">
        <v>28.407185433489889</v>
      </c>
      <c r="D30" s="92">
        <v>17.711684621629882</v>
      </c>
      <c r="E30" s="92">
        <v>95.917057112329672</v>
      </c>
      <c r="F30" s="608"/>
      <c r="G30" s="608"/>
    </row>
    <row r="31" spans="1:13" x14ac:dyDescent="0.2">
      <c r="A31" s="639" t="s">
        <v>280</v>
      </c>
      <c r="B31" s="640">
        <v>185.43311042749147</v>
      </c>
      <c r="C31" s="640">
        <v>33.138236464228527</v>
      </c>
      <c r="D31" s="640">
        <v>57.723641023807673</v>
      </c>
      <c r="E31" s="640">
        <v>94.571232939455271</v>
      </c>
      <c r="F31" s="608"/>
      <c r="G31" s="608"/>
    </row>
    <row r="32" spans="1:13" x14ac:dyDescent="0.2">
      <c r="A32" s="638" t="s">
        <v>281</v>
      </c>
      <c r="B32" s="637">
        <v>190.89080543664431</v>
      </c>
      <c r="C32" s="637">
        <v>33.487543893338355</v>
      </c>
      <c r="D32" s="637">
        <v>62.169203792332141</v>
      </c>
      <c r="E32" s="637">
        <v>95.234057750973818</v>
      </c>
      <c r="F32" s="608"/>
      <c r="G32" s="608"/>
      <c r="M32" s="609"/>
    </row>
    <row r="33" spans="1:13" x14ac:dyDescent="0.2">
      <c r="A33" s="636" t="s">
        <v>282</v>
      </c>
      <c r="B33" s="641">
        <v>32.086040968902353</v>
      </c>
      <c r="C33" s="641">
        <v>5.9263864237302464</v>
      </c>
      <c r="D33" s="641">
        <v>29.900203782494756</v>
      </c>
      <c r="E33" s="641">
        <v>-3.7405492373226537</v>
      </c>
      <c r="F33" s="608"/>
      <c r="G33" s="608"/>
      <c r="M33" s="609"/>
    </row>
    <row r="34" spans="1:13" x14ac:dyDescent="0.2">
      <c r="A34" s="80"/>
      <c r="B34" s="3"/>
      <c r="C34" s="3"/>
      <c r="D34" s="3"/>
      <c r="E34" s="55" t="s">
        <v>560</v>
      </c>
    </row>
    <row r="35" spans="1:13" s="1" customFormat="1" ht="14.25" customHeight="1" x14ac:dyDescent="0.2">
      <c r="A35" s="811" t="s">
        <v>673</v>
      </c>
      <c r="B35" s="811"/>
      <c r="C35" s="811"/>
      <c r="D35" s="811"/>
      <c r="E35" s="811"/>
    </row>
    <row r="36" spans="1:13" s="1" customFormat="1" x14ac:dyDescent="0.2">
      <c r="A36" s="811"/>
      <c r="B36" s="811"/>
      <c r="C36" s="811"/>
      <c r="D36" s="811"/>
      <c r="E36" s="811"/>
    </row>
    <row r="37" spans="1:13" s="1" customFormat="1" x14ac:dyDescent="0.2">
      <c r="A37" s="811"/>
      <c r="B37" s="811"/>
      <c r="C37" s="811"/>
      <c r="D37" s="811"/>
      <c r="E37" s="811"/>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75" t="s">
        <v>675</v>
      </c>
      <c r="B1" s="775"/>
      <c r="C1" s="775"/>
      <c r="D1" s="3"/>
      <c r="E1" s="3"/>
    </row>
    <row r="2" spans="1:36" x14ac:dyDescent="0.2">
      <c r="A2" s="776"/>
      <c r="B2" s="775"/>
      <c r="C2" s="775"/>
      <c r="D2" s="3"/>
      <c r="E2" s="55" t="s">
        <v>253</v>
      </c>
    </row>
    <row r="3" spans="1:36" x14ac:dyDescent="0.2">
      <c r="A3" s="57"/>
      <c r="B3" s="201" t="s">
        <v>258</v>
      </c>
      <c r="C3" s="201" t="s">
        <v>259</v>
      </c>
      <c r="D3" s="201" t="s">
        <v>260</v>
      </c>
      <c r="E3" s="201" t="s">
        <v>261</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4" t="s">
        <v>262</v>
      </c>
      <c r="B4" s="700">
        <v>163.12347487096773</v>
      </c>
      <c r="C4" s="701">
        <v>28.310685721407619</v>
      </c>
      <c r="D4" s="701">
        <v>22.900000006424921</v>
      </c>
      <c r="E4" s="701">
        <v>111.91278914313519</v>
      </c>
      <c r="F4" s="608"/>
      <c r="G4" s="608"/>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276"/>
      <c r="AH4" s="276"/>
      <c r="AI4" s="276"/>
      <c r="AJ4" s="276"/>
    </row>
    <row r="5" spans="1:36" x14ac:dyDescent="0.2">
      <c r="A5" s="202" t="s">
        <v>263</v>
      </c>
      <c r="B5" s="203">
        <v>201.45806451612901</v>
      </c>
      <c r="C5" s="92">
        <v>32.165573326104635</v>
      </c>
      <c r="D5" s="92">
        <v>54.6148387096774</v>
      </c>
      <c r="E5" s="92">
        <v>114.67765248034698</v>
      </c>
      <c r="G5" s="608"/>
      <c r="H5" s="610"/>
      <c r="I5" s="610"/>
      <c r="J5" s="610"/>
      <c r="K5" s="610"/>
      <c r="L5" s="609"/>
      <c r="M5" s="609"/>
      <c r="N5" s="609"/>
      <c r="O5" s="609"/>
      <c r="P5" s="609"/>
      <c r="Q5" s="609"/>
      <c r="R5" s="609"/>
      <c r="S5" s="609"/>
      <c r="T5" s="609"/>
      <c r="U5" s="609"/>
      <c r="V5" s="609"/>
      <c r="W5" s="609"/>
      <c r="X5" s="609"/>
      <c r="Y5" s="609"/>
      <c r="Z5" s="609"/>
      <c r="AA5" s="609"/>
      <c r="AB5" s="609"/>
      <c r="AC5" s="609"/>
      <c r="AD5" s="609"/>
      <c r="AE5" s="609"/>
      <c r="AF5" s="609"/>
      <c r="AG5" s="276"/>
      <c r="AH5" s="276"/>
      <c r="AI5" s="276"/>
      <c r="AJ5" s="276"/>
    </row>
    <row r="6" spans="1:36" x14ac:dyDescent="0.2">
      <c r="A6" s="202" t="s">
        <v>264</v>
      </c>
      <c r="B6" s="203">
        <v>184.89354838709679</v>
      </c>
      <c r="C6" s="92">
        <v>30.815591397849467</v>
      </c>
      <c r="D6" s="92">
        <v>53.334311827956988</v>
      </c>
      <c r="E6" s="92">
        <v>100.74364516129033</v>
      </c>
      <c r="G6" s="608"/>
      <c r="L6" s="609"/>
      <c r="M6" s="609"/>
      <c r="N6" s="609"/>
      <c r="O6" s="609"/>
      <c r="P6" s="609"/>
      <c r="Q6" s="609"/>
      <c r="R6" s="609"/>
      <c r="S6" s="609"/>
      <c r="T6" s="609"/>
      <c r="U6" s="609"/>
      <c r="V6" s="609"/>
      <c r="W6" s="609"/>
      <c r="X6" s="609"/>
      <c r="Y6" s="609"/>
      <c r="Z6" s="609"/>
      <c r="AA6" s="609"/>
      <c r="AB6" s="609"/>
      <c r="AC6" s="609"/>
      <c r="AD6" s="609"/>
      <c r="AE6" s="609"/>
      <c r="AF6" s="609"/>
      <c r="AG6" s="276"/>
      <c r="AH6" s="276"/>
      <c r="AI6" s="276"/>
      <c r="AJ6" s="276"/>
    </row>
    <row r="7" spans="1:36" x14ac:dyDescent="0.2">
      <c r="A7" s="202" t="s">
        <v>230</v>
      </c>
      <c r="B7" s="203">
        <v>197.89922580645162</v>
      </c>
      <c r="C7" s="92">
        <v>34.346146627565986</v>
      </c>
      <c r="D7" s="92">
        <v>60.015860000000004</v>
      </c>
      <c r="E7" s="92">
        <v>103.53721917888564</v>
      </c>
      <c r="G7" s="608"/>
      <c r="L7" s="610"/>
      <c r="M7" s="610"/>
      <c r="N7" s="610"/>
      <c r="O7" s="610"/>
      <c r="P7" s="610"/>
      <c r="Q7" s="610"/>
      <c r="R7" s="610"/>
      <c r="S7" s="610"/>
      <c r="T7" s="610"/>
      <c r="U7" s="610"/>
      <c r="V7" s="610"/>
      <c r="W7" s="610"/>
      <c r="X7" s="610"/>
      <c r="Y7" s="610"/>
      <c r="Z7" s="610"/>
      <c r="AA7" s="610"/>
      <c r="AB7" s="610"/>
      <c r="AC7" s="610"/>
      <c r="AD7" s="610"/>
      <c r="AE7" s="610"/>
      <c r="AF7" s="610"/>
      <c r="AG7" s="278"/>
      <c r="AH7" s="278"/>
      <c r="AI7" s="278"/>
      <c r="AJ7" s="278"/>
    </row>
    <row r="8" spans="1:36" x14ac:dyDescent="0.2">
      <c r="A8" s="202" t="s">
        <v>265</v>
      </c>
      <c r="B8" s="203">
        <v>153.75806451612902</v>
      </c>
      <c r="C8" s="92">
        <v>25.626344086021504</v>
      </c>
      <c r="D8" s="92">
        <v>33.029455525275708</v>
      </c>
      <c r="E8" s="92">
        <v>95.102264904831813</v>
      </c>
      <c r="G8" s="608"/>
    </row>
    <row r="9" spans="1:36" x14ac:dyDescent="0.2">
      <c r="A9" s="202" t="s">
        <v>266</v>
      </c>
      <c r="B9" s="203">
        <v>159.52767741935486</v>
      </c>
      <c r="C9" s="92">
        <v>25.470805638384391</v>
      </c>
      <c r="D9" s="92">
        <v>34.070000000000007</v>
      </c>
      <c r="E9" s="92">
        <v>99.986871780970461</v>
      </c>
      <c r="G9" s="608"/>
    </row>
    <row r="10" spans="1:36" x14ac:dyDescent="0.2">
      <c r="A10" s="202" t="s">
        <v>267</v>
      </c>
      <c r="B10" s="203">
        <v>169.00645161290322</v>
      </c>
      <c r="C10" s="92">
        <v>33.801290322580641</v>
      </c>
      <c r="D10" s="92">
        <v>36.967741935483872</v>
      </c>
      <c r="E10" s="92">
        <v>98.237419354838707</v>
      </c>
      <c r="G10" s="608"/>
    </row>
    <row r="11" spans="1:36" x14ac:dyDescent="0.2">
      <c r="A11" s="202" t="s">
        <v>268</v>
      </c>
      <c r="B11" s="203">
        <v>210.19586459297784</v>
      </c>
      <c r="C11" s="92">
        <v>42.039172918595568</v>
      </c>
      <c r="D11" s="92">
        <v>56.441155068190938</v>
      </c>
      <c r="E11" s="92">
        <v>111.71553660619134</v>
      </c>
      <c r="G11" s="608"/>
    </row>
    <row r="12" spans="1:36" x14ac:dyDescent="0.2">
      <c r="A12" s="202" t="s">
        <v>269</v>
      </c>
      <c r="B12" s="203">
        <v>160.19677419354838</v>
      </c>
      <c r="C12" s="92">
        <v>29.955494361395228</v>
      </c>
      <c r="D12" s="92">
        <v>40.765000000000001</v>
      </c>
      <c r="E12" s="92">
        <v>89.476279832153153</v>
      </c>
      <c r="G12" s="608"/>
    </row>
    <row r="13" spans="1:36" x14ac:dyDescent="0.2">
      <c r="A13" s="202" t="s">
        <v>270</v>
      </c>
      <c r="B13" s="203">
        <v>167.52119354838709</v>
      </c>
      <c r="C13" s="92">
        <v>30.208739820200954</v>
      </c>
      <c r="D13" s="92">
        <v>44.28599999999998</v>
      </c>
      <c r="E13" s="92">
        <v>93.026453728186155</v>
      </c>
      <c r="G13" s="608"/>
    </row>
    <row r="14" spans="1:36" x14ac:dyDescent="0.2">
      <c r="A14" s="202" t="s">
        <v>202</v>
      </c>
      <c r="B14" s="203">
        <v>169.69032258064516</v>
      </c>
      <c r="C14" s="92">
        <v>28.281720430107526</v>
      </c>
      <c r="D14" s="92">
        <v>47.36156781130768</v>
      </c>
      <c r="E14" s="92">
        <v>94.047034339229953</v>
      </c>
      <c r="G14" s="608"/>
    </row>
    <row r="15" spans="1:36" x14ac:dyDescent="0.2">
      <c r="A15" s="202" t="s">
        <v>271</v>
      </c>
      <c r="B15" s="203">
        <v>217.67125676217194</v>
      </c>
      <c r="C15" s="92">
        <v>44.228024282353665</v>
      </c>
      <c r="D15" s="92">
        <v>51.051756000000033</v>
      </c>
      <c r="E15" s="92">
        <v>122.39147647981824</v>
      </c>
      <c r="G15" s="608"/>
    </row>
    <row r="16" spans="1:36" x14ac:dyDescent="0.2">
      <c r="A16" s="202" t="s">
        <v>231</v>
      </c>
      <c r="B16" s="204">
        <v>197.83474193548389</v>
      </c>
      <c r="C16" s="195">
        <v>32.97245698924732</v>
      </c>
      <c r="D16" s="195">
        <v>60.750000000000014</v>
      </c>
      <c r="E16" s="195">
        <v>104.11228494623656</v>
      </c>
      <c r="G16" s="608"/>
    </row>
    <row r="17" spans="1:11" x14ac:dyDescent="0.2">
      <c r="A17" s="202" t="s">
        <v>232</v>
      </c>
      <c r="B17" s="203">
        <v>184.33548387096772</v>
      </c>
      <c r="C17" s="92">
        <v>35.677835587929238</v>
      </c>
      <c r="D17" s="92">
        <v>42.43299999999995</v>
      </c>
      <c r="E17" s="92">
        <v>106.22464828303853</v>
      </c>
      <c r="G17" s="608"/>
    </row>
    <row r="18" spans="1:11" x14ac:dyDescent="0.2">
      <c r="A18" s="202" t="s">
        <v>272</v>
      </c>
      <c r="B18" s="203">
        <v>168.15601875358462</v>
      </c>
      <c r="C18" s="92">
        <v>35.749704774384135</v>
      </c>
      <c r="D18" s="92">
        <v>36.759346387087625</v>
      </c>
      <c r="E18" s="92">
        <v>95.646967592112858</v>
      </c>
      <c r="G18" s="608"/>
    </row>
    <row r="19" spans="1:11" x14ac:dyDescent="0.2">
      <c r="A19" s="3" t="s">
        <v>273</v>
      </c>
      <c r="B19" s="203">
        <v>171.72096774193548</v>
      </c>
      <c r="C19" s="92">
        <v>32.110424862313138</v>
      </c>
      <c r="D19" s="92">
        <v>47.314999999999998</v>
      </c>
      <c r="E19" s="92">
        <v>92.295542879622346</v>
      </c>
      <c r="G19" s="608"/>
    </row>
    <row r="20" spans="1:11" x14ac:dyDescent="0.2">
      <c r="A20" s="3" t="s">
        <v>203</v>
      </c>
      <c r="B20" s="203">
        <v>197.94951612903228</v>
      </c>
      <c r="C20" s="92">
        <v>35.695814383923853</v>
      </c>
      <c r="D20" s="92">
        <v>66.483548387096789</v>
      </c>
      <c r="E20" s="92">
        <v>95.77015335801164</v>
      </c>
      <c r="G20" s="608"/>
    </row>
    <row r="21" spans="1:11" x14ac:dyDescent="0.2">
      <c r="A21" s="3" t="s">
        <v>274</v>
      </c>
      <c r="B21" s="203">
        <v>174.33009677419355</v>
      </c>
      <c r="C21" s="92">
        <v>30.255636630231937</v>
      </c>
      <c r="D21" s="92">
        <v>46.385000000000005</v>
      </c>
      <c r="E21" s="92">
        <v>97.689460143961611</v>
      </c>
      <c r="G21" s="608"/>
    </row>
    <row r="22" spans="1:11" x14ac:dyDescent="0.2">
      <c r="A22" s="194" t="s">
        <v>275</v>
      </c>
      <c r="B22" s="203">
        <v>183.61612903225807</v>
      </c>
      <c r="C22" s="92">
        <v>31.867262063449751</v>
      </c>
      <c r="D22" s="92">
        <v>55.359999999999992</v>
      </c>
      <c r="E22" s="92">
        <v>96.38886696880833</v>
      </c>
      <c r="G22" s="608"/>
    </row>
    <row r="23" spans="1:11" x14ac:dyDescent="0.2">
      <c r="A23" s="194" t="s">
        <v>276</v>
      </c>
      <c r="B23" s="205">
        <v>172.0774193548387</v>
      </c>
      <c r="C23" s="206">
        <v>25.002701957540669</v>
      </c>
      <c r="D23" s="206">
        <v>46.45999999999998</v>
      </c>
      <c r="E23" s="206">
        <v>100.61471739729805</v>
      </c>
      <c r="G23" s="608"/>
    </row>
    <row r="24" spans="1:11" x14ac:dyDescent="0.2">
      <c r="A24" s="194" t="s">
        <v>277</v>
      </c>
      <c r="B24" s="205">
        <v>121</v>
      </c>
      <c r="C24" s="206">
        <v>18.457627118644066</v>
      </c>
      <c r="D24" s="206">
        <v>47.240000000000009</v>
      </c>
      <c r="E24" s="206">
        <v>55.302372881355915</v>
      </c>
      <c r="G24" s="608"/>
    </row>
    <row r="25" spans="1:11" x14ac:dyDescent="0.2">
      <c r="A25" s="194" t="s">
        <v>536</v>
      </c>
      <c r="B25" s="205">
        <v>217.50209677419352</v>
      </c>
      <c r="C25" s="206">
        <v>37.748297787256725</v>
      </c>
      <c r="D25" s="206">
        <v>55.800000000000004</v>
      </c>
      <c r="E25" s="206">
        <v>123.95379898693679</v>
      </c>
      <c r="G25" s="608"/>
    </row>
    <row r="26" spans="1:11" x14ac:dyDescent="0.2">
      <c r="A26" s="3" t="s">
        <v>278</v>
      </c>
      <c r="B26" s="205">
        <v>163.54014932310571</v>
      </c>
      <c r="C26" s="206">
        <v>30.580678328710825</v>
      </c>
      <c r="D26" s="206">
        <v>36.716806207303939</v>
      </c>
      <c r="E26" s="206">
        <v>96.242664787090945</v>
      </c>
      <c r="G26" s="608"/>
    </row>
    <row r="27" spans="1:11" x14ac:dyDescent="0.2">
      <c r="A27" s="194" t="s">
        <v>233</v>
      </c>
      <c r="B27" s="205">
        <v>187.69677419354838</v>
      </c>
      <c r="C27" s="206">
        <v>35.097770784159451</v>
      </c>
      <c r="D27" s="206">
        <v>48.88021848142256</v>
      </c>
      <c r="E27" s="206">
        <v>103.71878492796637</v>
      </c>
      <c r="G27" s="608"/>
    </row>
    <row r="28" spans="1:11" x14ac:dyDescent="0.2">
      <c r="A28" s="194" t="s">
        <v>538</v>
      </c>
      <c r="B28" s="203">
        <v>158.547323436944</v>
      </c>
      <c r="C28" s="92">
        <v>27.516477621287802</v>
      </c>
      <c r="D28" s="92">
        <v>34.391357010734396</v>
      </c>
      <c r="E28" s="92">
        <v>96.639488804921797</v>
      </c>
      <c r="G28" s="608"/>
    </row>
    <row r="29" spans="1:11" x14ac:dyDescent="0.2">
      <c r="A29" s="3" t="s">
        <v>279</v>
      </c>
      <c r="B29" s="205">
        <v>184.75766341945328</v>
      </c>
      <c r="C29" s="206">
        <v>32.065379601723293</v>
      </c>
      <c r="D29" s="206">
        <v>52.636918158600722</v>
      </c>
      <c r="E29" s="206">
        <v>100.05536565912927</v>
      </c>
      <c r="G29" s="608"/>
    </row>
    <row r="30" spans="1:11" x14ac:dyDescent="0.2">
      <c r="A30" s="3" t="s">
        <v>234</v>
      </c>
      <c r="B30" s="203">
        <v>163.93525017440965</v>
      </c>
      <c r="C30" s="92">
        <v>32.787050034881929</v>
      </c>
      <c r="D30" s="92">
        <v>14.740865412901712</v>
      </c>
      <c r="E30" s="92">
        <v>116.407334726626</v>
      </c>
      <c r="G30" s="608"/>
    </row>
    <row r="31" spans="1:11" x14ac:dyDescent="0.2">
      <c r="A31" s="639" t="s">
        <v>280</v>
      </c>
      <c r="B31" s="640">
        <v>184.65916446720558</v>
      </c>
      <c r="C31" s="640">
        <v>32.999926729880862</v>
      </c>
      <c r="D31" s="640">
        <v>47.12492345085986</v>
      </c>
      <c r="E31" s="640">
        <v>104.53431428646486</v>
      </c>
      <c r="G31" s="608"/>
    </row>
    <row r="32" spans="1:11" x14ac:dyDescent="0.2">
      <c r="A32" s="638" t="s">
        <v>281</v>
      </c>
      <c r="B32" s="637">
        <v>188.61063049569677</v>
      </c>
      <c r="C32" s="637">
        <v>33.087537941009685</v>
      </c>
      <c r="D32" s="637">
        <v>49.896042672208225</v>
      </c>
      <c r="E32" s="637">
        <v>105.62704988247886</v>
      </c>
      <c r="G32" s="608"/>
      <c r="H32" s="609"/>
      <c r="I32" s="609"/>
      <c r="J32" s="609"/>
      <c r="K32" s="609"/>
    </row>
    <row r="33" spans="1:11" x14ac:dyDescent="0.2">
      <c r="A33" s="636" t="s">
        <v>282</v>
      </c>
      <c r="B33" s="641">
        <v>25.487155624729041</v>
      </c>
      <c r="C33" s="641">
        <v>4.7768522196020662</v>
      </c>
      <c r="D33" s="641">
        <v>26.996042665783303</v>
      </c>
      <c r="E33" s="641">
        <v>-6.285739260656328</v>
      </c>
      <c r="G33" s="608"/>
      <c r="H33" s="609"/>
      <c r="I33" s="609"/>
      <c r="J33" s="609"/>
      <c r="K33" s="609"/>
    </row>
    <row r="34" spans="1:11" x14ac:dyDescent="0.2">
      <c r="A34" s="80"/>
      <c r="B34" s="3"/>
      <c r="C34" s="3"/>
      <c r="D34" s="3"/>
      <c r="E34" s="55" t="s">
        <v>560</v>
      </c>
    </row>
    <row r="35" spans="1:11" s="1" customFormat="1" ht="14.1" customHeight="1" x14ac:dyDescent="0.2">
      <c r="A35" s="811" t="s">
        <v>673</v>
      </c>
      <c r="B35" s="811"/>
      <c r="C35" s="811"/>
      <c r="D35" s="811"/>
      <c r="E35" s="811"/>
    </row>
    <row r="36" spans="1:11" s="1" customFormat="1" x14ac:dyDescent="0.2">
      <c r="A36" s="811"/>
      <c r="B36" s="811"/>
      <c r="C36" s="811"/>
      <c r="D36" s="811"/>
      <c r="E36" s="811"/>
    </row>
    <row r="37" spans="1:11" s="1" customFormat="1" x14ac:dyDescent="0.2">
      <c r="A37" s="811"/>
      <c r="B37" s="811"/>
      <c r="C37" s="811"/>
      <c r="D37" s="811"/>
      <c r="E37" s="811"/>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75" t="s">
        <v>35</v>
      </c>
      <c r="B1" s="775"/>
      <c r="C1" s="775"/>
    </row>
    <row r="2" spans="1:3" x14ac:dyDescent="0.2">
      <c r="A2" s="775"/>
      <c r="B2" s="775"/>
      <c r="C2" s="775"/>
    </row>
    <row r="3" spans="1:3" x14ac:dyDescent="0.2">
      <c r="A3" s="54"/>
      <c r="B3" s="3"/>
      <c r="C3" s="55" t="s">
        <v>253</v>
      </c>
    </row>
    <row r="4" spans="1:3" x14ac:dyDescent="0.2">
      <c r="A4" s="57"/>
      <c r="B4" s="201" t="s">
        <v>258</v>
      </c>
      <c r="C4" s="201" t="s">
        <v>261</v>
      </c>
    </row>
    <row r="5" spans="1:3" x14ac:dyDescent="0.2">
      <c r="A5" s="664" t="s">
        <v>262</v>
      </c>
      <c r="B5" s="665">
        <v>112.40062258064515</v>
      </c>
      <c r="C5" s="666">
        <v>90.804123171843614</v>
      </c>
    </row>
    <row r="6" spans="1:3" x14ac:dyDescent="0.2">
      <c r="A6" s="202" t="s">
        <v>263</v>
      </c>
      <c r="B6" s="461">
        <v>124.21741935483871</v>
      </c>
      <c r="C6" s="462">
        <v>80.854386012469519</v>
      </c>
    </row>
    <row r="7" spans="1:3" x14ac:dyDescent="0.2">
      <c r="A7" s="202" t="s">
        <v>264</v>
      </c>
      <c r="B7" s="461">
        <v>142.31109677419357</v>
      </c>
      <c r="C7" s="462">
        <v>93.029161290322591</v>
      </c>
    </row>
    <row r="8" spans="1:3" x14ac:dyDescent="0.2">
      <c r="A8" s="202" t="s">
        <v>230</v>
      </c>
      <c r="B8" s="461">
        <v>114.73258064516128</v>
      </c>
      <c r="C8" s="462">
        <v>93.094674582777927</v>
      </c>
    </row>
    <row r="9" spans="1:3" x14ac:dyDescent="0.2">
      <c r="A9" s="202" t="s">
        <v>265</v>
      </c>
      <c r="B9" s="461">
        <v>0</v>
      </c>
      <c r="C9" s="462">
        <v>0</v>
      </c>
    </row>
    <row r="10" spans="1:3" x14ac:dyDescent="0.2">
      <c r="A10" s="202" t="s">
        <v>266</v>
      </c>
      <c r="B10" s="461">
        <v>137.11732258064518</v>
      </c>
      <c r="C10" s="462">
        <v>106.68164082407156</v>
      </c>
    </row>
    <row r="11" spans="1:3" x14ac:dyDescent="0.2">
      <c r="A11" s="202" t="s">
        <v>267</v>
      </c>
      <c r="B11" s="461">
        <v>109.56451612903227</v>
      </c>
      <c r="C11" s="462">
        <v>82.037612903225806</v>
      </c>
    </row>
    <row r="12" spans="1:3" x14ac:dyDescent="0.2">
      <c r="A12" s="202" t="s">
        <v>268</v>
      </c>
      <c r="B12" s="461">
        <v>215.47002770273608</v>
      </c>
      <c r="C12" s="462">
        <v>125.19321311312208</v>
      </c>
    </row>
    <row r="13" spans="1:3" x14ac:dyDescent="0.2">
      <c r="A13" s="202" t="s">
        <v>269</v>
      </c>
      <c r="B13" s="461">
        <v>0</v>
      </c>
      <c r="C13" s="462">
        <v>0</v>
      </c>
    </row>
    <row r="14" spans="1:3" x14ac:dyDescent="0.2">
      <c r="A14" s="202" t="s">
        <v>270</v>
      </c>
      <c r="B14" s="461">
        <v>131.19119354838708</v>
      </c>
      <c r="C14" s="462">
        <v>88.372765203595975</v>
      </c>
    </row>
    <row r="15" spans="1:3" x14ac:dyDescent="0.2">
      <c r="A15" s="202" t="s">
        <v>202</v>
      </c>
      <c r="B15" s="461">
        <v>131.2967741935484</v>
      </c>
      <c r="C15" s="462">
        <v>100.08449531737774</v>
      </c>
    </row>
    <row r="16" spans="1:3" x14ac:dyDescent="0.2">
      <c r="A16" s="202" t="s">
        <v>271</v>
      </c>
      <c r="B16" s="461">
        <v>169.4112244623656</v>
      </c>
      <c r="C16" s="462">
        <v>107.4090234759885</v>
      </c>
    </row>
    <row r="17" spans="1:3" x14ac:dyDescent="0.2">
      <c r="A17" s="202" t="s">
        <v>231</v>
      </c>
      <c r="B17" s="461">
        <v>152.203</v>
      </c>
      <c r="C17" s="462">
        <v>110.44583333333335</v>
      </c>
    </row>
    <row r="18" spans="1:3" x14ac:dyDescent="0.2">
      <c r="A18" s="202" t="s">
        <v>232</v>
      </c>
      <c r="B18" s="461">
        <v>0</v>
      </c>
      <c r="C18" s="462">
        <v>0</v>
      </c>
    </row>
    <row r="19" spans="1:3" x14ac:dyDescent="0.2">
      <c r="A19" s="202" t="s">
        <v>272</v>
      </c>
      <c r="B19" s="461">
        <v>168.15601875358462</v>
      </c>
      <c r="C19" s="462">
        <v>95.646967592112858</v>
      </c>
    </row>
    <row r="20" spans="1:3" x14ac:dyDescent="0.2">
      <c r="A20" s="202" t="s">
        <v>273</v>
      </c>
      <c r="B20" s="461">
        <v>120.28983870967741</v>
      </c>
      <c r="C20" s="462">
        <v>84.676236748614471</v>
      </c>
    </row>
    <row r="21" spans="1:3" x14ac:dyDescent="0.2">
      <c r="A21" s="202" t="s">
        <v>203</v>
      </c>
      <c r="B21" s="461">
        <v>170.74532258064514</v>
      </c>
      <c r="C21" s="462">
        <v>99.634182443151758</v>
      </c>
    </row>
    <row r="22" spans="1:3" x14ac:dyDescent="0.2">
      <c r="A22" s="202" t="s">
        <v>274</v>
      </c>
      <c r="B22" s="461">
        <v>142.74932258064513</v>
      </c>
      <c r="C22" s="462">
        <v>97.689646760863766</v>
      </c>
    </row>
    <row r="23" spans="1:3" x14ac:dyDescent="0.2">
      <c r="A23" s="202" t="s">
        <v>275</v>
      </c>
      <c r="B23" s="461">
        <v>124.07958064516129</v>
      </c>
      <c r="C23" s="462">
        <v>89.685107971207685</v>
      </c>
    </row>
    <row r="24" spans="1:3" x14ac:dyDescent="0.2">
      <c r="A24" s="202" t="s">
        <v>276</v>
      </c>
      <c r="B24" s="461">
        <v>120.13548387096773</v>
      </c>
      <c r="C24" s="462">
        <v>92.365003395585745</v>
      </c>
    </row>
    <row r="25" spans="1:3" x14ac:dyDescent="0.2">
      <c r="A25" s="202" t="s">
        <v>277</v>
      </c>
      <c r="B25" s="461">
        <v>100</v>
      </c>
      <c r="C25" s="462">
        <v>61.536999999999999</v>
      </c>
    </row>
    <row r="26" spans="1:3" x14ac:dyDescent="0.2">
      <c r="A26" s="202" t="s">
        <v>536</v>
      </c>
      <c r="B26" s="461">
        <v>0</v>
      </c>
      <c r="C26" s="462">
        <v>0</v>
      </c>
    </row>
    <row r="27" spans="1:3" x14ac:dyDescent="0.2">
      <c r="A27" s="202" t="s">
        <v>278</v>
      </c>
      <c r="B27" s="461">
        <v>131.93560164305205</v>
      </c>
      <c r="C27" s="462">
        <v>101.88360133825491</v>
      </c>
    </row>
    <row r="28" spans="1:3" x14ac:dyDescent="0.2">
      <c r="A28" s="202" t="s">
        <v>233</v>
      </c>
      <c r="B28" s="461">
        <v>185.99354838709678</v>
      </c>
      <c r="C28" s="462">
        <v>100.88020979027948</v>
      </c>
    </row>
    <row r="29" spans="1:3" x14ac:dyDescent="0.2">
      <c r="A29" s="202" t="s">
        <v>538</v>
      </c>
      <c r="B29" s="461">
        <v>116.50699352992424</v>
      </c>
      <c r="C29" s="462">
        <v>86.898939878479212</v>
      </c>
    </row>
    <row r="30" spans="1:3" x14ac:dyDescent="0.2">
      <c r="A30" s="202" t="s">
        <v>279</v>
      </c>
      <c r="B30" s="461">
        <v>114.26772807849053</v>
      </c>
      <c r="C30" s="462">
        <v>92.236852749502617</v>
      </c>
    </row>
    <row r="31" spans="1:3" x14ac:dyDescent="0.2">
      <c r="A31" s="202" t="s">
        <v>234</v>
      </c>
      <c r="B31" s="461">
        <v>149.52375657060014</v>
      </c>
      <c r="C31" s="462">
        <v>83.751797736469072</v>
      </c>
    </row>
    <row r="32" spans="1:3" x14ac:dyDescent="0.2">
      <c r="A32" s="639" t="s">
        <v>280</v>
      </c>
      <c r="B32" s="643">
        <v>132.01167496936469</v>
      </c>
      <c r="C32" s="643">
        <v>90.711801929428361</v>
      </c>
    </row>
    <row r="33" spans="1:5" x14ac:dyDescent="0.2">
      <c r="A33" s="638" t="s">
        <v>281</v>
      </c>
      <c r="B33" s="642">
        <v>130.32971550237707</v>
      </c>
      <c r="C33" s="642">
        <v>89.736179427770736</v>
      </c>
    </row>
    <row r="34" spans="1:5" x14ac:dyDescent="0.2">
      <c r="A34" s="636" t="s">
        <v>282</v>
      </c>
      <c r="B34" s="652">
        <v>17.929092921731922</v>
      </c>
      <c r="C34" s="652">
        <v>-1.0679437440728776</v>
      </c>
    </row>
    <row r="35" spans="1:5" x14ac:dyDescent="0.2">
      <c r="A35" s="80"/>
      <c r="B35" s="3"/>
      <c r="C35" s="55" t="s">
        <v>506</v>
      </c>
    </row>
    <row r="36" spans="1:5" x14ac:dyDescent="0.2">
      <c r="A36" s="80" t="s">
        <v>476</v>
      </c>
      <c r="B36" s="80"/>
      <c r="C36" s="80"/>
    </row>
    <row r="37" spans="1:5" s="1" customFormat="1" x14ac:dyDescent="0.2">
      <c r="A37" s="811"/>
      <c r="B37" s="811"/>
      <c r="C37" s="811"/>
      <c r="D37" s="811"/>
      <c r="E37" s="811"/>
    </row>
    <row r="38" spans="1:5" s="1" customFormat="1" x14ac:dyDescent="0.2">
      <c r="A38" s="811"/>
      <c r="B38" s="811"/>
      <c r="C38" s="811"/>
      <c r="D38" s="811"/>
      <c r="E38" s="811"/>
    </row>
    <row r="39" spans="1:5" s="1" customFormat="1" x14ac:dyDescent="0.2">
      <c r="A39" s="811"/>
      <c r="B39" s="811"/>
      <c r="C39" s="811"/>
      <c r="D39" s="811"/>
      <c r="E39" s="811"/>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283</v>
      </c>
    </row>
    <row r="3" spans="1:13" x14ac:dyDescent="0.2">
      <c r="A3" s="534"/>
      <c r="B3" s="145">
        <v>2025</v>
      </c>
      <c r="C3" s="145" t="s">
        <v>501</v>
      </c>
      <c r="D3" s="145" t="s">
        <v>501</v>
      </c>
      <c r="E3" s="145" t="s">
        <v>501</v>
      </c>
      <c r="F3" s="145" t="s">
        <v>501</v>
      </c>
      <c r="G3" s="145">
        <v>2026</v>
      </c>
      <c r="H3" s="145" t="s">
        <v>501</v>
      </c>
      <c r="I3" s="145" t="s">
        <v>501</v>
      </c>
      <c r="J3" s="145" t="s">
        <v>501</v>
      </c>
      <c r="K3" s="145" t="s">
        <v>501</v>
      </c>
      <c r="L3" s="145" t="s">
        <v>501</v>
      </c>
      <c r="M3" s="145" t="s">
        <v>501</v>
      </c>
    </row>
    <row r="4" spans="1:13" x14ac:dyDescent="0.2">
      <c r="A4" s="439"/>
      <c r="B4" s="535">
        <v>45870</v>
      </c>
      <c r="C4" s="535">
        <v>45901</v>
      </c>
      <c r="D4" s="535">
        <v>45931</v>
      </c>
      <c r="E4" s="535">
        <v>45962</v>
      </c>
      <c r="F4" s="535">
        <v>45992</v>
      </c>
      <c r="G4" s="535">
        <v>46023</v>
      </c>
      <c r="H4" s="535">
        <v>46054</v>
      </c>
      <c r="I4" s="535">
        <v>46082</v>
      </c>
      <c r="J4" s="535">
        <v>46113</v>
      </c>
      <c r="K4" s="535">
        <v>46143</v>
      </c>
      <c r="L4" s="535">
        <v>46174</v>
      </c>
      <c r="M4" s="535">
        <v>46204</v>
      </c>
    </row>
    <row r="5" spans="1:13" x14ac:dyDescent="0.2">
      <c r="A5" s="536" t="s">
        <v>284</v>
      </c>
      <c r="B5" s="537">
        <v>67.866499999999988</v>
      </c>
      <c r="C5" s="537">
        <v>67.944545454545448</v>
      </c>
      <c r="D5" s="537">
        <v>64.63</v>
      </c>
      <c r="E5" s="537">
        <v>63.772999999999989</v>
      </c>
      <c r="F5" s="537">
        <v>62.585714285714303</v>
      </c>
      <c r="G5" s="537">
        <v>66.674285714285702</v>
      </c>
      <c r="H5" s="537">
        <v>70.986499999999992</v>
      </c>
      <c r="I5" s="537">
        <v>103.25</v>
      </c>
      <c r="J5" s="537">
        <v>117.36499999999997</v>
      </c>
      <c r="K5" s="537">
        <v>107.41894736842103</v>
      </c>
      <c r="L5" s="537">
        <v>85.327727272727273</v>
      </c>
      <c r="M5" s="537">
        <v>84.093913043478281</v>
      </c>
    </row>
    <row r="6" spans="1:13" x14ac:dyDescent="0.2">
      <c r="A6" s="538" t="s">
        <v>285</v>
      </c>
      <c r="B6" s="537">
        <v>64.864285714285714</v>
      </c>
      <c r="C6" s="537">
        <v>63.959047619047624</v>
      </c>
      <c r="D6" s="537">
        <v>60.844782608695645</v>
      </c>
      <c r="E6" s="537">
        <v>60.062222222222218</v>
      </c>
      <c r="F6" s="537">
        <v>57.972272727272731</v>
      </c>
      <c r="G6" s="537">
        <v>60.036999999999992</v>
      </c>
      <c r="H6" s="537">
        <v>64.508421052631576</v>
      </c>
      <c r="I6" s="537">
        <v>91.38363636363637</v>
      </c>
      <c r="J6" s="537">
        <v>100.31666666666669</v>
      </c>
      <c r="K6" s="537">
        <v>102.134</v>
      </c>
      <c r="L6" s="537">
        <v>84.807142857142864</v>
      </c>
      <c r="M6" s="537">
        <v>80.456363636363662</v>
      </c>
    </row>
    <row r="7" spans="1:13" x14ac:dyDescent="0.2">
      <c r="A7" s="539" t="s">
        <v>286</v>
      </c>
      <c r="B7" s="540">
        <v>1.1631428571428575</v>
      </c>
      <c r="C7" s="540">
        <v>1.1732227272727274</v>
      </c>
      <c r="D7" s="540">
        <v>1.1630434782608696</v>
      </c>
      <c r="E7" s="540">
        <v>1.15602</v>
      </c>
      <c r="F7" s="540">
        <v>1.1708714285714283</v>
      </c>
      <c r="G7" s="540">
        <v>1.1738238095238096</v>
      </c>
      <c r="H7" s="540">
        <v>1.1823950000000001</v>
      </c>
      <c r="I7" s="540">
        <v>1.1558318181818181</v>
      </c>
      <c r="J7" s="540">
        <v>1.1706400000000001</v>
      </c>
      <c r="K7" s="540">
        <v>1.1673199999999999</v>
      </c>
      <c r="L7" s="540">
        <v>1.1517999999999999</v>
      </c>
      <c r="M7" s="540">
        <v>1.1417478260869562</v>
      </c>
    </row>
    <row r="8" spans="1:13" x14ac:dyDescent="0.2">
      <c r="M8" s="161" t="s">
        <v>287</v>
      </c>
    </row>
    <row r="9" spans="1:13" x14ac:dyDescent="0.2">
      <c r="A9" s="541"/>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4"/>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283</v>
      </c>
    </row>
    <row r="3" spans="1:13" x14ac:dyDescent="0.2">
      <c r="A3" s="542"/>
      <c r="B3" s="145">
        <v>2025</v>
      </c>
      <c r="C3" s="145" t="s">
        <v>501</v>
      </c>
      <c r="D3" s="145" t="s">
        <v>501</v>
      </c>
      <c r="E3" s="145" t="s">
        <v>501</v>
      </c>
      <c r="F3" s="145" t="s">
        <v>501</v>
      </c>
      <c r="G3" s="145">
        <v>2026</v>
      </c>
      <c r="H3" s="145" t="s">
        <v>501</v>
      </c>
      <c r="I3" s="145" t="s">
        <v>501</v>
      </c>
      <c r="J3" s="145" t="s">
        <v>501</v>
      </c>
      <c r="K3" s="145" t="s">
        <v>501</v>
      </c>
      <c r="L3" s="145" t="s">
        <v>501</v>
      </c>
      <c r="M3" s="145" t="s">
        <v>501</v>
      </c>
    </row>
    <row r="4" spans="1:13" x14ac:dyDescent="0.2">
      <c r="A4" s="439"/>
      <c r="B4" s="535">
        <v>45870</v>
      </c>
      <c r="C4" s="535">
        <v>45901</v>
      </c>
      <c r="D4" s="535">
        <v>45931</v>
      </c>
      <c r="E4" s="535">
        <v>45962</v>
      </c>
      <c r="F4" s="535">
        <v>45992</v>
      </c>
      <c r="G4" s="535">
        <v>46023</v>
      </c>
      <c r="H4" s="535">
        <v>46054</v>
      </c>
      <c r="I4" s="535">
        <v>46082</v>
      </c>
      <c r="J4" s="535">
        <v>46113</v>
      </c>
      <c r="K4" s="535">
        <v>46143</v>
      </c>
      <c r="L4" s="535">
        <v>46174</v>
      </c>
      <c r="M4" s="535">
        <v>46204</v>
      </c>
    </row>
    <row r="5" spans="1:13" x14ac:dyDescent="0.2">
      <c r="A5" s="484" t="s">
        <v>288</v>
      </c>
      <c r="B5" s="395"/>
      <c r="C5" s="395"/>
      <c r="D5" s="395"/>
      <c r="E5" s="395"/>
      <c r="F5" s="395"/>
      <c r="G5" s="395"/>
      <c r="H5" s="395"/>
      <c r="I5" s="395"/>
      <c r="J5" s="395"/>
      <c r="K5" s="395"/>
      <c r="L5" s="395"/>
      <c r="M5" s="395"/>
    </row>
    <row r="6" spans="1:13" x14ac:dyDescent="0.2">
      <c r="A6" s="543" t="s">
        <v>289</v>
      </c>
      <c r="B6" s="394">
        <v>72.100476190476186</v>
      </c>
      <c r="C6" s="394">
        <v>71.12136363636364</v>
      </c>
      <c r="D6" s="394">
        <v>66.733478260869575</v>
      </c>
      <c r="E6" s="394">
        <v>65.074500000000015</v>
      </c>
      <c r="F6" s="394">
        <v>63.1804347826087</v>
      </c>
      <c r="G6" s="394">
        <v>64.224545454545463</v>
      </c>
      <c r="H6" s="394">
        <v>68.795500000000004</v>
      </c>
      <c r="I6" s="394">
        <v>96.823181818181851</v>
      </c>
      <c r="J6" s="394">
        <v>105.33727272727275</v>
      </c>
      <c r="K6" s="394">
        <v>128.4190476190476</v>
      </c>
      <c r="L6" s="394">
        <v>111.40500000000003</v>
      </c>
      <c r="M6" s="394">
        <v>99.37</v>
      </c>
    </row>
    <row r="7" spans="1:13" x14ac:dyDescent="0.2">
      <c r="A7" s="543" t="s">
        <v>290</v>
      </c>
      <c r="B7" s="394">
        <v>69.28857142857143</v>
      </c>
      <c r="C7" s="394">
        <v>69.934545454545457</v>
      </c>
      <c r="D7" s="394">
        <v>64.76318181818182</v>
      </c>
      <c r="E7" s="394">
        <v>64.339500000000015</v>
      </c>
      <c r="F7" s="394">
        <v>61.860454545454552</v>
      </c>
      <c r="G7" s="394">
        <v>62.875238095238103</v>
      </c>
      <c r="H7" s="394">
        <v>68.581666666666663</v>
      </c>
      <c r="I7" s="394">
        <v>123.02136363636365</v>
      </c>
      <c r="J7" s="394">
        <v>104.67476190476191</v>
      </c>
      <c r="K7" s="394">
        <v>100.1921052631579</v>
      </c>
      <c r="L7" s="394">
        <v>78.964285714285708</v>
      </c>
      <c r="M7" s="394">
        <v>77.400869565217405</v>
      </c>
    </row>
    <row r="8" spans="1:13" x14ac:dyDescent="0.2">
      <c r="A8" s="543" t="s">
        <v>542</v>
      </c>
      <c r="B8" s="394">
        <v>69.717142857142875</v>
      </c>
      <c r="C8" s="394">
        <v>69.853181818181824</v>
      </c>
      <c r="D8" s="394">
        <v>66.348695652173916</v>
      </c>
      <c r="E8" s="394">
        <v>65.864499999999992</v>
      </c>
      <c r="F8" s="394">
        <v>64.030434782608694</v>
      </c>
      <c r="G8" s="394">
        <v>66.047272727272727</v>
      </c>
      <c r="H8" s="394">
        <v>68.090500000000006</v>
      </c>
      <c r="I8" s="394">
        <v>96.12318181818182</v>
      </c>
      <c r="J8" s="394">
        <v>101.29636363636364</v>
      </c>
      <c r="K8" s="394">
        <v>103.98095238095237</v>
      </c>
      <c r="L8" s="394">
        <v>105.92090909090906</v>
      </c>
      <c r="M8" s="394">
        <v>98.137391304347815</v>
      </c>
    </row>
    <row r="9" spans="1:13" x14ac:dyDescent="0.2">
      <c r="A9" s="543" t="s">
        <v>543</v>
      </c>
      <c r="B9" s="394">
        <v>67.917142857142849</v>
      </c>
      <c r="C9" s="394">
        <v>68.053181818181812</v>
      </c>
      <c r="D9" s="394">
        <v>64.548695652173905</v>
      </c>
      <c r="E9" s="394">
        <v>64.064499999999981</v>
      </c>
      <c r="F9" s="394">
        <v>62.230434782608697</v>
      </c>
      <c r="G9" s="394">
        <v>64.247272727272716</v>
      </c>
      <c r="H9" s="394">
        <v>66.393000000000001</v>
      </c>
      <c r="I9" s="394">
        <v>94.423181818181789</v>
      </c>
      <c r="J9" s="394">
        <v>99.596363636363634</v>
      </c>
      <c r="K9" s="394">
        <v>102.28095238095241</v>
      </c>
      <c r="L9" s="394">
        <v>104.60954545454543</v>
      </c>
      <c r="M9" s="394">
        <v>96.648260869565206</v>
      </c>
    </row>
    <row r="10" spans="1:13" x14ac:dyDescent="0.2">
      <c r="A10" s="544" t="s">
        <v>292</v>
      </c>
      <c r="B10" s="446">
        <v>68.850999999999971</v>
      </c>
      <c r="C10" s="446">
        <v>68.75090909090909</v>
      </c>
      <c r="D10" s="446">
        <v>65.553478260869568</v>
      </c>
      <c r="E10" s="446">
        <v>64.520499999999998</v>
      </c>
      <c r="F10" s="446">
        <v>63.386666666666684</v>
      </c>
      <c r="G10" s="446">
        <v>67.34666666666665</v>
      </c>
      <c r="H10" s="446">
        <v>71.842500000000001</v>
      </c>
      <c r="I10" s="446">
        <v>103.98227272727271</v>
      </c>
      <c r="J10" s="446">
        <v>118.59999999999998</v>
      </c>
      <c r="K10" s="446">
        <v>108.98421052631578</v>
      </c>
      <c r="L10" s="446">
        <v>86.26409090909091</v>
      </c>
      <c r="M10" s="446">
        <v>83.910000000000025</v>
      </c>
    </row>
    <row r="11" spans="1:13" x14ac:dyDescent="0.2">
      <c r="A11" s="484" t="s">
        <v>291</v>
      </c>
      <c r="B11" s="396"/>
      <c r="C11" s="396"/>
      <c r="D11" s="396"/>
      <c r="E11" s="396"/>
      <c r="F11" s="396"/>
      <c r="G11" s="396"/>
      <c r="H11" s="396"/>
      <c r="I11" s="396"/>
      <c r="J11" s="396"/>
      <c r="K11" s="396"/>
      <c r="L11" s="396"/>
      <c r="M11" s="396"/>
    </row>
    <row r="12" spans="1:13" x14ac:dyDescent="0.2">
      <c r="A12" s="543" t="s">
        <v>293</v>
      </c>
      <c r="B12" s="394">
        <v>68.551000000000002</v>
      </c>
      <c r="C12" s="394">
        <v>68.450909090909065</v>
      </c>
      <c r="D12" s="394">
        <v>65.253478260869556</v>
      </c>
      <c r="E12" s="394">
        <v>64.403000000000006</v>
      </c>
      <c r="F12" s="394">
        <v>63.486666666666665</v>
      </c>
      <c r="G12" s="394">
        <v>67.446666666666673</v>
      </c>
      <c r="H12" s="394">
        <v>71.942499999999995</v>
      </c>
      <c r="I12" s="394">
        <v>104.64590909090909</v>
      </c>
      <c r="J12" s="394">
        <v>124.90000000000002</v>
      </c>
      <c r="K12" s="394">
        <v>115.28421052631582</v>
      </c>
      <c r="L12" s="394">
        <v>91.636818181818171</v>
      </c>
      <c r="M12" s="394">
        <v>85.11</v>
      </c>
    </row>
    <row r="13" spans="1:13" x14ac:dyDescent="0.2">
      <c r="A13" s="543" t="s">
        <v>294</v>
      </c>
      <c r="B13" s="394">
        <v>70.551000000000002</v>
      </c>
      <c r="C13" s="394">
        <v>70.185000000000002</v>
      </c>
      <c r="D13" s="394">
        <v>66.153478260869548</v>
      </c>
      <c r="E13" s="394">
        <v>65.220500000000001</v>
      </c>
      <c r="F13" s="394">
        <v>64.086666666666659</v>
      </c>
      <c r="G13" s="394">
        <v>68.046666666666667</v>
      </c>
      <c r="H13" s="394">
        <v>72.33</v>
      </c>
      <c r="I13" s="394">
        <v>106.08681818181817</v>
      </c>
      <c r="J13" s="394">
        <v>126.71250000000001</v>
      </c>
      <c r="K13" s="394">
        <v>112.63421052631577</v>
      </c>
      <c r="L13" s="394">
        <v>88.199545454545458</v>
      </c>
      <c r="M13" s="394">
        <v>84.809999999999988</v>
      </c>
    </row>
    <row r="14" spans="1:13" x14ac:dyDescent="0.2">
      <c r="A14" s="484" t="s">
        <v>206</v>
      </c>
      <c r="B14" s="396"/>
      <c r="C14" s="396"/>
      <c r="D14" s="396"/>
      <c r="E14" s="396"/>
      <c r="F14" s="396"/>
      <c r="G14" s="396"/>
      <c r="H14" s="396"/>
      <c r="I14" s="396"/>
      <c r="J14" s="396"/>
      <c r="K14" s="396"/>
      <c r="L14" s="396"/>
      <c r="M14" s="396"/>
    </row>
    <row r="15" spans="1:13" x14ac:dyDescent="0.2">
      <c r="A15" s="543" t="s">
        <v>295</v>
      </c>
      <c r="B15" s="394">
        <v>63.271500000000017</v>
      </c>
      <c r="C15" s="394">
        <v>62.288181818181826</v>
      </c>
      <c r="D15" s="394">
        <v>58.433043478260871</v>
      </c>
      <c r="E15" s="394">
        <v>55.147000000000006</v>
      </c>
      <c r="F15" s="394">
        <v>52.009047619047621</v>
      </c>
      <c r="G15" s="394">
        <v>54.606666666666669</v>
      </c>
      <c r="H15" s="394">
        <v>56.516499999999994</v>
      </c>
      <c r="I15" s="394">
        <v>94.135000000000005</v>
      </c>
      <c r="J15" s="394">
        <v>111.9145</v>
      </c>
      <c r="K15" s="394">
        <v>97.529999999999987</v>
      </c>
      <c r="L15" s="394">
        <v>72.077272727272714</v>
      </c>
      <c r="M15" s="394">
        <v>67.700434782608696</v>
      </c>
    </row>
    <row r="16" spans="1:13" x14ac:dyDescent="0.2">
      <c r="A16" s="484" t="s">
        <v>296</v>
      </c>
      <c r="B16" s="485"/>
      <c r="C16" s="485"/>
      <c r="D16" s="485"/>
      <c r="E16" s="485"/>
      <c r="F16" s="485"/>
      <c r="G16" s="485"/>
      <c r="H16" s="485"/>
      <c r="I16" s="485"/>
      <c r="J16" s="485"/>
      <c r="K16" s="485"/>
      <c r="L16" s="485"/>
      <c r="M16" s="485"/>
    </row>
    <row r="17" spans="1:13" x14ac:dyDescent="0.2">
      <c r="A17" s="543" t="s">
        <v>297</v>
      </c>
      <c r="B17" s="394">
        <v>64.864285714285714</v>
      </c>
      <c r="C17" s="394">
        <v>63.959047619047624</v>
      </c>
      <c r="D17" s="394">
        <v>60.844782608695645</v>
      </c>
      <c r="E17" s="394">
        <v>60.062222222222218</v>
      </c>
      <c r="F17" s="394">
        <v>57.972272727272731</v>
      </c>
      <c r="G17" s="394">
        <v>60.036999999999992</v>
      </c>
      <c r="H17" s="394">
        <v>64.508421052631576</v>
      </c>
      <c r="I17" s="394">
        <v>91.38363636363637</v>
      </c>
      <c r="J17" s="394">
        <v>100.31666666666669</v>
      </c>
      <c r="K17" s="394">
        <v>102.134</v>
      </c>
      <c r="L17" s="394">
        <v>84.807142857142864</v>
      </c>
      <c r="M17" s="394">
        <v>80.456363636363662</v>
      </c>
    </row>
    <row r="18" spans="1:13" x14ac:dyDescent="0.2">
      <c r="A18" s="544" t="s">
        <v>298</v>
      </c>
      <c r="B18" s="446">
        <v>61.114285714285721</v>
      </c>
      <c r="C18" s="446">
        <v>61.945909090909097</v>
      </c>
      <c r="D18" s="446">
        <v>57.372173913043483</v>
      </c>
      <c r="E18" s="446">
        <v>56.956000000000017</v>
      </c>
      <c r="F18" s="446">
        <v>54.1413043478261</v>
      </c>
      <c r="G18" s="446">
        <v>56.668636363636374</v>
      </c>
      <c r="H18" s="446">
        <v>60.647999999999989</v>
      </c>
      <c r="I18" s="446">
        <v>89.598181818181828</v>
      </c>
      <c r="J18" s="446">
        <v>94.24590909090908</v>
      </c>
      <c r="K18" s="446">
        <v>99.147142857142839</v>
      </c>
      <c r="L18" s="446">
        <v>77.410909090909101</v>
      </c>
      <c r="M18" s="446">
        <v>75.052608695652168</v>
      </c>
    </row>
    <row r="19" spans="1:13" x14ac:dyDescent="0.2">
      <c r="A19" s="484" t="s">
        <v>299</v>
      </c>
      <c r="B19" s="485"/>
      <c r="C19" s="485"/>
      <c r="D19" s="485"/>
      <c r="E19" s="485"/>
      <c r="F19" s="485"/>
      <c r="G19" s="485"/>
      <c r="H19" s="485"/>
      <c r="I19" s="485"/>
      <c r="J19" s="485"/>
      <c r="K19" s="485"/>
      <c r="L19" s="485"/>
      <c r="M19" s="485"/>
    </row>
    <row r="20" spans="1:13" x14ac:dyDescent="0.2">
      <c r="A20" s="543" t="s">
        <v>300</v>
      </c>
      <c r="B20" s="394">
        <v>69.671000000000006</v>
      </c>
      <c r="C20" s="394">
        <v>69.185000000000002</v>
      </c>
      <c r="D20" s="394">
        <v>65.996956521739122</v>
      </c>
      <c r="E20" s="394">
        <v>64.548000000000002</v>
      </c>
      <c r="F20" s="394">
        <v>63.967619047619046</v>
      </c>
      <c r="G20" s="394">
        <v>68.650000000000006</v>
      </c>
      <c r="H20" s="394">
        <v>73.362499999999997</v>
      </c>
      <c r="I20" s="394">
        <v>108.15954545454547</v>
      </c>
      <c r="J20" s="394">
        <v>132.56250000000006</v>
      </c>
      <c r="K20" s="394">
        <v>112.01736842105265</v>
      </c>
      <c r="L20" s="394">
        <v>89.570000000000007</v>
      </c>
      <c r="M20" s="394">
        <v>84.609999999999985</v>
      </c>
    </row>
    <row r="21" spans="1:13" x14ac:dyDescent="0.2">
      <c r="A21" s="543" t="s">
        <v>301</v>
      </c>
      <c r="B21" s="397">
        <v>68.898499999999984</v>
      </c>
      <c r="C21" s="397">
        <v>67.891818181818181</v>
      </c>
      <c r="D21" s="397">
        <v>65.458260869565223</v>
      </c>
      <c r="E21" s="397">
        <v>63.54649999999998</v>
      </c>
      <c r="F21" s="397">
        <v>63.193809523809534</v>
      </c>
      <c r="G21" s="397">
        <v>68.281904761904769</v>
      </c>
      <c r="H21" s="397">
        <v>72.822000000000017</v>
      </c>
      <c r="I21" s="397">
        <v>105.68818181818182</v>
      </c>
      <c r="J21" s="397">
        <v>133.17000000000002</v>
      </c>
      <c r="K21" s="397">
        <v>110.92263157894736</v>
      </c>
      <c r="L21" s="397">
        <v>85.639545454545456</v>
      </c>
      <c r="M21" s="397">
        <v>82.851304347826087</v>
      </c>
    </row>
    <row r="22" spans="1:13" x14ac:dyDescent="0.2">
      <c r="A22" s="544" t="s">
        <v>302</v>
      </c>
      <c r="B22" s="446">
        <v>69.111000000000004</v>
      </c>
      <c r="C22" s="446">
        <v>68.186818181818182</v>
      </c>
      <c r="D22" s="446">
        <v>65.186086956521734</v>
      </c>
      <c r="E22" s="446">
        <v>64.090500000000006</v>
      </c>
      <c r="F22" s="446">
        <v>63.436666666666667</v>
      </c>
      <c r="G22" s="446">
        <v>68.194285714285684</v>
      </c>
      <c r="H22" s="446">
        <v>73.342500000000001</v>
      </c>
      <c r="I22" s="446">
        <v>105.68227272727272</v>
      </c>
      <c r="J22" s="446">
        <v>133.11449999999999</v>
      </c>
      <c r="K22" s="446">
        <v>111.66</v>
      </c>
      <c r="L22" s="446">
        <v>85.9940909090909</v>
      </c>
      <c r="M22" s="446">
        <v>82.406086956521747</v>
      </c>
    </row>
    <row r="23" spans="1:13" s="611" customFormat="1" x14ac:dyDescent="0.2">
      <c r="A23" s="545" t="s">
        <v>303</v>
      </c>
      <c r="B23" s="546">
        <v>69.727619047619058</v>
      </c>
      <c r="C23" s="546">
        <v>70.401363636363627</v>
      </c>
      <c r="D23" s="546">
        <v>65.209130434782608</v>
      </c>
      <c r="E23" s="546">
        <v>64.459500000000006</v>
      </c>
      <c r="F23" s="546">
        <v>61.743636363636348</v>
      </c>
      <c r="G23" s="546">
        <v>62.426666666666655</v>
      </c>
      <c r="H23" s="546">
        <v>67.898499999999999</v>
      </c>
      <c r="I23" s="546">
        <v>116.37636363636361</v>
      </c>
      <c r="J23" s="546">
        <v>108.56904761904761</v>
      </c>
      <c r="K23" s="546">
        <v>112.34904761904761</v>
      </c>
      <c r="L23" s="546">
        <v>89.568636363636372</v>
      </c>
      <c r="M23" s="546">
        <v>83.002173913043492</v>
      </c>
    </row>
    <row r="24" spans="1:13" x14ac:dyDescent="0.2">
      <c r="A24" s="541"/>
      <c r="M24" s="161" t="s">
        <v>287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3"/>
    </row>
    <row r="2" spans="1:14" ht="14.1" customHeight="1" x14ac:dyDescent="0.2">
      <c r="A2" s="158"/>
      <c r="B2" s="158"/>
      <c r="N2" s="161" t="s">
        <v>304</v>
      </c>
    </row>
    <row r="3" spans="1:14" ht="14.1" customHeight="1" x14ac:dyDescent="0.2">
      <c r="A3" s="550"/>
      <c r="B3" s="550"/>
      <c r="C3" s="145">
        <v>2025</v>
      </c>
      <c r="D3" s="145" t="s">
        <v>501</v>
      </c>
      <c r="E3" s="145" t="s">
        <v>501</v>
      </c>
      <c r="F3" s="145" t="s">
        <v>501</v>
      </c>
      <c r="G3" s="145" t="s">
        <v>501</v>
      </c>
      <c r="H3" s="145">
        <v>2026</v>
      </c>
      <c r="I3" s="145" t="s">
        <v>501</v>
      </c>
      <c r="J3" s="145" t="s">
        <v>501</v>
      </c>
      <c r="K3" s="145" t="s">
        <v>501</v>
      </c>
      <c r="L3" s="145" t="s">
        <v>501</v>
      </c>
      <c r="M3" s="145" t="s">
        <v>501</v>
      </c>
      <c r="N3" s="145" t="s">
        <v>501</v>
      </c>
    </row>
    <row r="4" spans="1:14" ht="14.1" customHeight="1" x14ac:dyDescent="0.2">
      <c r="C4" s="535">
        <v>45870</v>
      </c>
      <c r="D4" s="535">
        <v>45901</v>
      </c>
      <c r="E4" s="535">
        <v>45931</v>
      </c>
      <c r="F4" s="535">
        <v>45962</v>
      </c>
      <c r="G4" s="535">
        <v>45992</v>
      </c>
      <c r="H4" s="535">
        <v>46023</v>
      </c>
      <c r="I4" s="535">
        <v>46054</v>
      </c>
      <c r="J4" s="535">
        <v>46082</v>
      </c>
      <c r="K4" s="535">
        <v>46113</v>
      </c>
      <c r="L4" s="535">
        <v>46143</v>
      </c>
      <c r="M4" s="535">
        <v>46174</v>
      </c>
      <c r="N4" s="535">
        <v>46204</v>
      </c>
    </row>
    <row r="5" spans="1:14" ht="14.1" customHeight="1" x14ac:dyDescent="0.2">
      <c r="A5" s="814" t="s">
        <v>477</v>
      </c>
      <c r="B5" s="551" t="s">
        <v>305</v>
      </c>
      <c r="C5" s="547">
        <v>710.41666666666663</v>
      </c>
      <c r="D5" s="547">
        <v>733.46590909090912</v>
      </c>
      <c r="E5" s="547">
        <v>678.67391304347825</v>
      </c>
      <c r="F5" s="547">
        <v>710.21249999999998</v>
      </c>
      <c r="G5" s="547">
        <v>649.4847826086957</v>
      </c>
      <c r="H5" s="547">
        <v>670.34227272727264</v>
      </c>
      <c r="I5" s="547">
        <v>682.86300000000006</v>
      </c>
      <c r="J5" s="547">
        <v>978.13909090909101</v>
      </c>
      <c r="K5" s="547">
        <v>1064.6681818181817</v>
      </c>
      <c r="L5" s="547">
        <v>1131.0552380952381</v>
      </c>
      <c r="M5" s="547">
        <v>955.45181818181834</v>
      </c>
      <c r="N5" s="547">
        <v>1052.659565217391</v>
      </c>
    </row>
    <row r="6" spans="1:14" ht="14.1" customHeight="1" x14ac:dyDescent="0.2">
      <c r="A6" s="815"/>
      <c r="B6" s="552" t="s">
        <v>306</v>
      </c>
      <c r="C6" s="548">
        <v>723.13125000000002</v>
      </c>
      <c r="D6" s="548">
        <v>749.1704545454545</v>
      </c>
      <c r="E6" s="548">
        <v>702.66847826086962</v>
      </c>
      <c r="F6" s="548">
        <v>719.76250000000005</v>
      </c>
      <c r="G6" s="548">
        <v>666.3104347826087</v>
      </c>
      <c r="H6" s="548">
        <v>652.80833333333317</v>
      </c>
      <c r="I6" s="548">
        <v>701.42525000000001</v>
      </c>
      <c r="J6" s="548">
        <v>998.79681818181825</v>
      </c>
      <c r="K6" s="548">
        <v>1102.2779545454546</v>
      </c>
      <c r="L6" s="548">
        <v>1123.7004761904759</v>
      </c>
      <c r="M6" s="548">
        <v>918.16340909090911</v>
      </c>
      <c r="N6" s="548">
        <v>1028.5013043478261</v>
      </c>
    </row>
    <row r="7" spans="1:14" ht="14.1" customHeight="1" x14ac:dyDescent="0.2">
      <c r="A7" s="814" t="s">
        <v>509</v>
      </c>
      <c r="B7" s="551" t="s">
        <v>305</v>
      </c>
      <c r="C7" s="549">
        <v>676.48749999999995</v>
      </c>
      <c r="D7" s="549">
        <v>704.72727272727275</v>
      </c>
      <c r="E7" s="549">
        <v>697.48913043478262</v>
      </c>
      <c r="F7" s="549">
        <v>745.3125</v>
      </c>
      <c r="G7" s="549">
        <v>692.56068181818205</v>
      </c>
      <c r="H7" s="549">
        <v>716.22404761904772</v>
      </c>
      <c r="I7" s="549">
        <v>781.25749999999994</v>
      </c>
      <c r="J7" s="549">
        <v>1787.8668181818182</v>
      </c>
      <c r="K7" s="549">
        <v>1779.505909090909</v>
      </c>
      <c r="L7" s="549">
        <v>1301.2595238095237</v>
      </c>
      <c r="M7" s="549">
        <v>1042.5631818181814</v>
      </c>
      <c r="N7" s="549">
        <v>1197.338695652174</v>
      </c>
    </row>
    <row r="8" spans="1:14" ht="14.1" customHeight="1" x14ac:dyDescent="0.2">
      <c r="A8" s="815"/>
      <c r="B8" s="552" t="s">
        <v>306</v>
      </c>
      <c r="C8" s="548">
        <v>690.86249999999995</v>
      </c>
      <c r="D8" s="548">
        <v>717.68181818181813</v>
      </c>
      <c r="E8" s="548">
        <v>710.54347826086962</v>
      </c>
      <c r="F8" s="548">
        <v>756.61249999999995</v>
      </c>
      <c r="G8" s="548">
        <v>704.02847826086952</v>
      </c>
      <c r="H8" s="548">
        <v>731.64285714285711</v>
      </c>
      <c r="I8" s="548">
        <v>782.71875</v>
      </c>
      <c r="J8" s="548">
        <v>1519.3977272727273</v>
      </c>
      <c r="K8" s="548">
        <v>1572.2272727272727</v>
      </c>
      <c r="L8" s="548">
        <v>1307.0714285714287</v>
      </c>
      <c r="M8" s="548">
        <v>1039.9772727272727</v>
      </c>
      <c r="N8" s="548">
        <v>1205.5326086956522</v>
      </c>
    </row>
    <row r="9" spans="1:14" ht="14.1" customHeight="1" x14ac:dyDescent="0.2">
      <c r="A9" s="814" t="s">
        <v>478</v>
      </c>
      <c r="B9" s="551" t="s">
        <v>305</v>
      </c>
      <c r="C9" s="547">
        <v>667.25</v>
      </c>
      <c r="D9" s="547">
        <v>701.63636363636363</v>
      </c>
      <c r="E9" s="547">
        <v>676.32608695652175</v>
      </c>
      <c r="F9" s="547">
        <v>732.23749999999995</v>
      </c>
      <c r="G9" s="547">
        <v>642.32717391304345</v>
      </c>
      <c r="H9" s="547">
        <v>652.72159090909088</v>
      </c>
      <c r="I9" s="547">
        <v>709.55624999999998</v>
      </c>
      <c r="J9" s="547">
        <v>1186.840909090909</v>
      </c>
      <c r="K9" s="547">
        <v>1319.409090909091</v>
      </c>
      <c r="L9" s="547">
        <v>1180.4047619047619</v>
      </c>
      <c r="M9" s="547">
        <v>976.03977272727275</v>
      </c>
      <c r="N9" s="547">
        <v>1154.6141304347825</v>
      </c>
    </row>
    <row r="10" spans="1:14" ht="14.1" customHeight="1" x14ac:dyDescent="0.2">
      <c r="A10" s="815"/>
      <c r="B10" s="552" t="s">
        <v>306</v>
      </c>
      <c r="C10" s="548">
        <v>683.04761904761904</v>
      </c>
      <c r="D10" s="548">
        <v>714.97727272727275</v>
      </c>
      <c r="E10" s="548">
        <v>688.58695652173913</v>
      </c>
      <c r="F10" s="548">
        <v>756.55</v>
      </c>
      <c r="G10" s="548">
        <v>649.36956521739125</v>
      </c>
      <c r="H10" s="548">
        <v>666.48809523809518</v>
      </c>
      <c r="I10" s="548">
        <v>707.61249999999995</v>
      </c>
      <c r="J10" s="548">
        <v>1218.6363636363637</v>
      </c>
      <c r="K10" s="548">
        <v>1286.75</v>
      </c>
      <c r="L10" s="548">
        <v>1163.4868421052631</v>
      </c>
      <c r="M10" s="548">
        <v>967.3295454545455</v>
      </c>
      <c r="N10" s="548">
        <v>1160.3804347826087</v>
      </c>
    </row>
    <row r="11" spans="1:14" ht="14.1" customHeight="1" x14ac:dyDescent="0.2">
      <c r="A11" s="812" t="s">
        <v>307</v>
      </c>
      <c r="B11" s="551" t="s">
        <v>305</v>
      </c>
      <c r="C11" s="547">
        <v>433.90476190476193</v>
      </c>
      <c r="D11" s="547">
        <v>412.73863636363637</v>
      </c>
      <c r="E11" s="547">
        <v>396.27173913043481</v>
      </c>
      <c r="F11" s="547">
        <v>374.25</v>
      </c>
      <c r="G11" s="547">
        <v>337.19260869565215</v>
      </c>
      <c r="H11" s="547">
        <v>346.59909090909088</v>
      </c>
      <c r="I11" s="547">
        <v>375.267</v>
      </c>
      <c r="J11" s="547">
        <v>560.63954545454544</v>
      </c>
      <c r="K11" s="547">
        <v>564.66045454545451</v>
      </c>
      <c r="L11" s="547">
        <v>572.88380952380953</v>
      </c>
      <c r="M11" s="547">
        <v>488.97681818181815</v>
      </c>
      <c r="N11" s="547">
        <v>481.08391304347828</v>
      </c>
    </row>
    <row r="12" spans="1:14" ht="14.1" customHeight="1" x14ac:dyDescent="0.2">
      <c r="A12" s="813"/>
      <c r="B12" s="552" t="s">
        <v>306</v>
      </c>
      <c r="C12" s="548">
        <v>420.1875</v>
      </c>
      <c r="D12" s="548">
        <v>412.21590909090907</v>
      </c>
      <c r="E12" s="548">
        <v>391.10869565217394</v>
      </c>
      <c r="F12" s="548">
        <v>386.82499999999999</v>
      </c>
      <c r="G12" s="548">
        <v>348.47409090909093</v>
      </c>
      <c r="H12" s="548">
        <v>354.28666666666663</v>
      </c>
      <c r="I12" s="548">
        <v>382.87899999999996</v>
      </c>
      <c r="J12" s="548">
        <v>573.5645454545454</v>
      </c>
      <c r="K12" s="548">
        <v>579.04636363636371</v>
      </c>
      <c r="L12" s="548">
        <v>595.94476190476189</v>
      </c>
      <c r="M12" s="548">
        <v>500.65318181818179</v>
      </c>
      <c r="N12" s="548">
        <v>489.48695652173916</v>
      </c>
    </row>
    <row r="13" spans="1:14" ht="14.1" customHeight="1" x14ac:dyDescent="0.2">
      <c r="B13" s="541"/>
      <c r="N13" s="161" t="s">
        <v>287</v>
      </c>
    </row>
    <row r="14" spans="1:14" ht="14.1" customHeight="1" x14ac:dyDescent="0.2">
      <c r="A14" s="541"/>
    </row>
    <row r="15" spans="1:14" ht="14.1" customHeight="1" x14ac:dyDescent="0.2">
      <c r="A15" s="541"/>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308</v>
      </c>
      <c r="B1" s="53"/>
      <c r="C1" s="53"/>
      <c r="D1" s="6"/>
      <c r="E1" s="6"/>
      <c r="F1" s="6"/>
      <c r="G1" s="6"/>
      <c r="H1" s="3"/>
    </row>
    <row r="2" spans="1:8" x14ac:dyDescent="0.2">
      <c r="A2" s="54"/>
      <c r="B2" s="54"/>
      <c r="C2" s="54"/>
      <c r="D2" s="65"/>
      <c r="E2" s="65"/>
      <c r="F2" s="65"/>
      <c r="G2" s="108"/>
      <c r="H2" s="55" t="s">
        <v>459</v>
      </c>
    </row>
    <row r="3" spans="1:8" x14ac:dyDescent="0.2">
      <c r="A3" s="56"/>
      <c r="B3" s="787">
        <f>INDICE!A3</f>
        <v>46234</v>
      </c>
      <c r="C3" s="785">
        <v>41671</v>
      </c>
      <c r="D3" s="785" t="s">
        <v>115</v>
      </c>
      <c r="E3" s="785"/>
      <c r="F3" s="785" t="s">
        <v>116</v>
      </c>
      <c r="G3" s="785"/>
      <c r="H3" s="785"/>
    </row>
    <row r="4" spans="1:8" ht="25.5" x14ac:dyDescent="0.2">
      <c r="A4" s="66"/>
      <c r="B4" s="184" t="s">
        <v>54</v>
      </c>
      <c r="C4" s="185" t="s">
        <v>441</v>
      </c>
      <c r="D4" s="184" t="s">
        <v>54</v>
      </c>
      <c r="E4" s="185" t="s">
        <v>441</v>
      </c>
      <c r="F4" s="184" t="s">
        <v>54</v>
      </c>
      <c r="G4" s="186" t="s">
        <v>441</v>
      </c>
      <c r="H4" s="185" t="s">
        <v>106</v>
      </c>
    </row>
    <row r="5" spans="1:8" x14ac:dyDescent="0.2">
      <c r="A5" s="3" t="s">
        <v>309</v>
      </c>
      <c r="B5" s="300">
        <v>14509.975</v>
      </c>
      <c r="C5" s="72">
        <v>-2.5081386695448877</v>
      </c>
      <c r="D5" s="71">
        <v>126048.557</v>
      </c>
      <c r="E5" s="329">
        <v>-3.4019442832436089</v>
      </c>
      <c r="F5" s="71">
        <v>213981.027</v>
      </c>
      <c r="G5" s="72">
        <v>-3.5823330536537501</v>
      </c>
      <c r="H5" s="303">
        <v>64.278084813285219</v>
      </c>
    </row>
    <row r="6" spans="1:8" x14ac:dyDescent="0.2">
      <c r="A6" s="3" t="s">
        <v>310</v>
      </c>
      <c r="B6" s="301">
        <v>12143.105</v>
      </c>
      <c r="C6" s="187">
        <v>29.031742192919225</v>
      </c>
      <c r="D6" s="58">
        <v>58302.983999999997</v>
      </c>
      <c r="E6" s="59">
        <v>13.572501012749935</v>
      </c>
      <c r="F6" s="58">
        <v>107797.976</v>
      </c>
      <c r="G6" s="59">
        <v>21.465835306429636</v>
      </c>
      <c r="H6" s="304">
        <v>32.381597290064803</v>
      </c>
    </row>
    <row r="7" spans="1:8" x14ac:dyDescent="0.2">
      <c r="A7" s="3" t="s">
        <v>311</v>
      </c>
      <c r="B7" s="340">
        <v>840.59900000000005</v>
      </c>
      <c r="C7" s="187">
        <v>-13.381475401896626</v>
      </c>
      <c r="D7" s="95">
        <v>5970.3339999999998</v>
      </c>
      <c r="E7" s="73">
        <v>3.8823615951496117E-2</v>
      </c>
      <c r="F7" s="95">
        <v>11119.880999999999</v>
      </c>
      <c r="G7" s="187">
        <v>7.8535488319442344</v>
      </c>
      <c r="H7" s="441">
        <v>3.3403178966499629</v>
      </c>
    </row>
    <row r="8" spans="1:8" x14ac:dyDescent="0.2">
      <c r="A8" s="209" t="s">
        <v>184</v>
      </c>
      <c r="B8" s="210">
        <v>27493.679</v>
      </c>
      <c r="C8" s="211">
        <v>8.8226196317680419</v>
      </c>
      <c r="D8" s="210">
        <v>190321.875</v>
      </c>
      <c r="E8" s="211">
        <v>1.3476176898798562</v>
      </c>
      <c r="F8" s="210">
        <v>332898.88400000002</v>
      </c>
      <c r="G8" s="211">
        <v>3.7103445664536818</v>
      </c>
      <c r="H8" s="212">
        <v>100</v>
      </c>
    </row>
    <row r="9" spans="1:8" x14ac:dyDescent="0.2">
      <c r="A9" s="213" t="s">
        <v>580</v>
      </c>
      <c r="B9" s="302">
        <v>3696.5039999999999</v>
      </c>
      <c r="C9" s="75">
        <v>-18.785677469306005</v>
      </c>
      <c r="D9" s="74">
        <v>23790.873</v>
      </c>
      <c r="E9" s="75">
        <v>-24.9686142836035</v>
      </c>
      <c r="F9" s="74">
        <v>45585.495000000003</v>
      </c>
      <c r="G9" s="189">
        <v>-19.176704931475939</v>
      </c>
      <c r="H9" s="498">
        <v>13.693495890481868</v>
      </c>
    </row>
    <row r="10" spans="1:8" x14ac:dyDescent="0.2">
      <c r="A10" s="3"/>
      <c r="B10" s="3"/>
      <c r="C10" s="3"/>
      <c r="D10" s="3"/>
      <c r="E10" s="3"/>
      <c r="F10" s="3"/>
      <c r="G10" s="108"/>
      <c r="H10" s="55" t="s">
        <v>217</v>
      </c>
    </row>
    <row r="11" spans="1:8" x14ac:dyDescent="0.2">
      <c r="A11" s="80" t="s">
        <v>561</v>
      </c>
      <c r="B11" s="80"/>
      <c r="C11" s="198"/>
      <c r="D11" s="198"/>
      <c r="E11" s="198"/>
      <c r="F11" s="80"/>
      <c r="G11" s="80"/>
      <c r="H11" s="80"/>
    </row>
    <row r="12" spans="1:8" x14ac:dyDescent="0.2">
      <c r="A12" s="80" t="s">
        <v>497</v>
      </c>
      <c r="B12" s="108"/>
      <c r="C12" s="108"/>
      <c r="D12" s="108"/>
      <c r="E12" s="108"/>
      <c r="F12" s="108"/>
      <c r="G12" s="108"/>
      <c r="H12" s="108"/>
    </row>
    <row r="13" spans="1:8" x14ac:dyDescent="0.2">
      <c r="A13" s="428" t="s">
        <v>524</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100" priority="7" operator="equal">
      <formula>0</formula>
    </cfRule>
    <cfRule type="cellIs" dxfId="99" priority="8" operator="between">
      <formula>-0.5</formula>
      <formula>0.5</formula>
    </cfRule>
  </conditionalFormatting>
  <conditionalFormatting sqref="E7">
    <cfRule type="cellIs" dxfId="98" priority="1" operator="between">
      <formula>-0.5</formula>
      <formula>0.5</formula>
    </cfRule>
    <cfRule type="cellIs" dxfId="97"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598</v>
      </c>
      <c r="B1" s="53"/>
      <c r="C1" s="53"/>
      <c r="D1" s="6"/>
      <c r="E1" s="6"/>
      <c r="F1" s="6"/>
      <c r="G1" s="6"/>
      <c r="H1" s="3"/>
    </row>
    <row r="2" spans="1:8" x14ac:dyDescent="0.2">
      <c r="A2" s="54"/>
      <c r="B2" s="54"/>
      <c r="C2" s="54"/>
      <c r="D2" s="65"/>
      <c r="E2" s="65"/>
      <c r="F2" s="65"/>
      <c r="G2" s="108"/>
      <c r="H2" s="55" t="s">
        <v>459</v>
      </c>
    </row>
    <row r="3" spans="1:8" ht="14.1" customHeight="1" x14ac:dyDescent="0.2">
      <c r="A3" s="56"/>
      <c r="B3" s="787">
        <f>INDICE!A3</f>
        <v>46234</v>
      </c>
      <c r="C3" s="787">
        <v>41671</v>
      </c>
      <c r="D3" s="785" t="s">
        <v>115</v>
      </c>
      <c r="E3" s="785"/>
      <c r="F3" s="785" t="s">
        <v>116</v>
      </c>
      <c r="G3" s="785"/>
      <c r="H3" s="183"/>
    </row>
    <row r="4" spans="1:8" ht="25.5" x14ac:dyDescent="0.2">
      <c r="A4" s="66"/>
      <c r="B4" s="184" t="s">
        <v>54</v>
      </c>
      <c r="C4" s="185" t="s">
        <v>441</v>
      </c>
      <c r="D4" s="184" t="s">
        <v>54</v>
      </c>
      <c r="E4" s="185" t="s">
        <v>441</v>
      </c>
      <c r="F4" s="184" t="s">
        <v>54</v>
      </c>
      <c r="G4" s="186" t="s">
        <v>441</v>
      </c>
      <c r="H4" s="185" t="s">
        <v>106</v>
      </c>
    </row>
    <row r="5" spans="1:8" x14ac:dyDescent="0.2">
      <c r="A5" s="3" t="s">
        <v>600</v>
      </c>
      <c r="B5" s="300">
        <v>16976.618999999999</v>
      </c>
      <c r="C5" s="72">
        <v>18.256580115981404</v>
      </c>
      <c r="D5" s="71">
        <v>91260.066000000006</v>
      </c>
      <c r="E5" s="72">
        <v>8.7304430103484716</v>
      </c>
      <c r="F5" s="71">
        <v>165339.723</v>
      </c>
      <c r="G5" s="59">
        <v>9.7595429523720192</v>
      </c>
      <c r="H5" s="303">
        <v>49.666649828720963</v>
      </c>
    </row>
    <row r="6" spans="1:8" x14ac:dyDescent="0.2">
      <c r="A6" s="3" t="s">
        <v>599</v>
      </c>
      <c r="B6" s="301">
        <v>7531.9620000000004</v>
      </c>
      <c r="C6" s="187">
        <v>-2.5314263973973743</v>
      </c>
      <c r="D6" s="58">
        <v>53254.419000000002</v>
      </c>
      <c r="E6" s="59">
        <v>-6.5662722546593111</v>
      </c>
      <c r="F6" s="58">
        <v>91994.531000000003</v>
      </c>
      <c r="G6" s="59">
        <v>-4.1976094674551279</v>
      </c>
      <c r="H6" s="304">
        <v>27.634376509354713</v>
      </c>
    </row>
    <row r="7" spans="1:8" x14ac:dyDescent="0.2">
      <c r="A7" s="3" t="s">
        <v>601</v>
      </c>
      <c r="B7" s="340">
        <v>2144.4989999999998</v>
      </c>
      <c r="C7" s="187">
        <v>-3.0025573504149023</v>
      </c>
      <c r="D7" s="95">
        <v>39837.055999999997</v>
      </c>
      <c r="E7" s="187">
        <v>-2.5840178347023035</v>
      </c>
      <c r="F7" s="95">
        <v>64444.749000000003</v>
      </c>
      <c r="G7" s="187">
        <v>0.67055803745493592</v>
      </c>
      <c r="H7" s="441">
        <v>19.358655765274356</v>
      </c>
    </row>
    <row r="8" spans="1:8" x14ac:dyDescent="0.2">
      <c r="A8" s="678" t="s">
        <v>313</v>
      </c>
      <c r="B8" s="340">
        <v>840.59900000000005</v>
      </c>
      <c r="C8" s="187">
        <v>-13.381475401896626</v>
      </c>
      <c r="D8" s="95">
        <v>5970.3339999999998</v>
      </c>
      <c r="E8" s="73">
        <v>3.8823615951496117E-2</v>
      </c>
      <c r="F8" s="95">
        <v>11119.880999999999</v>
      </c>
      <c r="G8" s="187">
        <v>7.8535488319442344</v>
      </c>
      <c r="H8" s="441">
        <v>3.3403178966499629</v>
      </c>
    </row>
    <row r="9" spans="1:8" x14ac:dyDescent="0.2">
      <c r="A9" s="209" t="s">
        <v>184</v>
      </c>
      <c r="B9" s="210">
        <v>27493.679</v>
      </c>
      <c r="C9" s="211">
        <v>8.8226196317680419</v>
      </c>
      <c r="D9" s="210">
        <v>190321.875</v>
      </c>
      <c r="E9" s="211">
        <v>1.3476176898798562</v>
      </c>
      <c r="F9" s="210">
        <v>332898.88400000002</v>
      </c>
      <c r="G9" s="211">
        <v>3.7103445664536818</v>
      </c>
      <c r="H9" s="212">
        <v>100</v>
      </c>
    </row>
    <row r="10" spans="1:8" x14ac:dyDescent="0.2">
      <c r="A10" s="80"/>
      <c r="B10" s="3"/>
      <c r="C10" s="3"/>
      <c r="D10" s="3"/>
      <c r="E10" s="3"/>
      <c r="F10" s="3"/>
      <c r="G10" s="108"/>
      <c r="H10" s="55" t="s">
        <v>217</v>
      </c>
    </row>
    <row r="11" spans="1:8" x14ac:dyDescent="0.2">
      <c r="A11" s="80" t="s">
        <v>561</v>
      </c>
      <c r="B11" s="80"/>
      <c r="C11" s="198"/>
      <c r="D11" s="198"/>
      <c r="E11" s="198"/>
      <c r="F11" s="80"/>
      <c r="G11" s="80"/>
      <c r="H11" s="80"/>
    </row>
    <row r="12" spans="1:8" x14ac:dyDescent="0.2">
      <c r="A12" s="80" t="s">
        <v>479</v>
      </c>
      <c r="B12" s="108"/>
      <c r="C12" s="108"/>
      <c r="D12" s="108"/>
      <c r="E12" s="108"/>
      <c r="F12" s="108"/>
      <c r="G12" s="108"/>
      <c r="H12" s="108"/>
    </row>
    <row r="13" spans="1:8" x14ac:dyDescent="0.2">
      <c r="A13" s="428" t="s">
        <v>524</v>
      </c>
      <c r="B13" s="1"/>
      <c r="C13" s="1"/>
      <c r="D13" s="1"/>
      <c r="E13" s="1"/>
      <c r="F13" s="1"/>
      <c r="G13" s="1"/>
      <c r="H13" s="1"/>
    </row>
    <row r="14" spans="1:8" s="1" customFormat="1" x14ac:dyDescent="0.2">
      <c r="A14" s="816" t="s">
        <v>602</v>
      </c>
      <c r="B14" s="816"/>
      <c r="C14" s="816"/>
      <c r="D14" s="816"/>
      <c r="E14" s="816"/>
      <c r="F14" s="816"/>
      <c r="G14" s="816"/>
      <c r="H14" s="816"/>
    </row>
    <row r="15" spans="1:8" s="1" customFormat="1" x14ac:dyDescent="0.2">
      <c r="A15" s="816"/>
      <c r="B15" s="816"/>
      <c r="C15" s="816"/>
      <c r="D15" s="816"/>
      <c r="E15" s="816"/>
      <c r="F15" s="816"/>
      <c r="G15" s="816"/>
      <c r="H15" s="816"/>
    </row>
    <row r="16" spans="1:8" s="1" customFormat="1" x14ac:dyDescent="0.2">
      <c r="A16" s="816"/>
      <c r="B16" s="816"/>
      <c r="C16" s="816"/>
      <c r="D16" s="816"/>
      <c r="E16" s="816"/>
      <c r="F16" s="816"/>
      <c r="G16" s="816"/>
      <c r="H16" s="816"/>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312</v>
      </c>
    </row>
  </sheetData>
  <mergeCells count="4">
    <mergeCell ref="B3:C3"/>
    <mergeCell ref="D3:E3"/>
    <mergeCell ref="F3:G3"/>
    <mergeCell ref="A14:H16"/>
  </mergeCells>
  <conditionalFormatting sqref="E8">
    <cfRule type="cellIs" dxfId="96" priority="1" operator="between">
      <formula>-0.5</formula>
      <formula>0.5</formula>
    </cfRule>
    <cfRule type="cellIs" dxfId="95" priority="2" operator="between">
      <formula>0</formula>
      <formula>0.49</formula>
    </cfRule>
  </conditionalFormatting>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480</v>
      </c>
      <c r="B1" s="158"/>
      <c r="C1" s="158"/>
      <c r="D1" s="158"/>
    </row>
    <row r="2" spans="1:4" x14ac:dyDescent="0.2">
      <c r="A2" s="159"/>
      <c r="B2" s="159"/>
      <c r="C2" s="159"/>
      <c r="D2" s="159"/>
    </row>
    <row r="3" spans="1:4" x14ac:dyDescent="0.2">
      <c r="A3" s="162"/>
      <c r="B3" s="817">
        <v>2024</v>
      </c>
      <c r="C3" s="817">
        <v>2025</v>
      </c>
      <c r="D3" s="817">
        <v>2026</v>
      </c>
    </row>
    <row r="4" spans="1:4" x14ac:dyDescent="0.2">
      <c r="A4" s="628"/>
      <c r="B4" s="818"/>
      <c r="C4" s="818"/>
      <c r="D4" s="818"/>
    </row>
    <row r="5" spans="1:4" x14ac:dyDescent="0.2">
      <c r="A5" s="550" t="s">
        <v>314</v>
      </c>
      <c r="B5" s="722">
        <v>-6.4441711267016668</v>
      </c>
      <c r="C5" s="722">
        <v>-5.4094526768599431</v>
      </c>
      <c r="D5" s="722">
        <v>7.5759202879311944</v>
      </c>
    </row>
    <row r="6" spans="1:4" x14ac:dyDescent="0.2">
      <c r="A6" s="18" t="s">
        <v>125</v>
      </c>
      <c r="B6" s="394">
        <v>-7.750567512308761</v>
      </c>
      <c r="C6" s="394">
        <v>-3.2766821559870998</v>
      </c>
      <c r="D6" s="394">
        <v>6.8482456172679953</v>
      </c>
    </row>
    <row r="7" spans="1:4" x14ac:dyDescent="0.2">
      <c r="A7" s="18" t="s">
        <v>126</v>
      </c>
      <c r="B7" s="394">
        <v>-6.6286573229772241</v>
      </c>
      <c r="C7" s="394">
        <v>-2.6593589960478403</v>
      </c>
      <c r="D7" s="394">
        <v>6.4293139276320233</v>
      </c>
    </row>
    <row r="8" spans="1:4" x14ac:dyDescent="0.2">
      <c r="A8" s="18" t="s">
        <v>127</v>
      </c>
      <c r="B8" s="394">
        <v>-6.7177138852163267</v>
      </c>
      <c r="C8" s="394">
        <v>-1.5699615891548675</v>
      </c>
      <c r="D8" s="394">
        <v>6.2642428410453403</v>
      </c>
    </row>
    <row r="9" spans="1:4" x14ac:dyDescent="0.2">
      <c r="A9" s="18" t="s">
        <v>128</v>
      </c>
      <c r="B9" s="394">
        <v>-6.9594883814737791</v>
      </c>
      <c r="C9" s="394">
        <v>-0.41164963459223403</v>
      </c>
      <c r="D9" s="394">
        <v>5.5296348127037955</v>
      </c>
    </row>
    <row r="10" spans="1:4" x14ac:dyDescent="0.2">
      <c r="A10" s="18" t="s">
        <v>129</v>
      </c>
      <c r="B10" s="394">
        <v>-7.640767591145563</v>
      </c>
      <c r="C10" s="394">
        <v>2.586412640278744</v>
      </c>
      <c r="D10" s="394">
        <v>3.5228639801389807</v>
      </c>
    </row>
    <row r="11" spans="1:4" x14ac:dyDescent="0.2">
      <c r="A11" s="18" t="s">
        <v>130</v>
      </c>
      <c r="B11" s="394">
        <v>-7.0407911414421429</v>
      </c>
      <c r="C11" s="394">
        <v>3.9469641960963022</v>
      </c>
      <c r="D11" s="394">
        <v>3.7103445664536818</v>
      </c>
    </row>
    <row r="12" spans="1:4" x14ac:dyDescent="0.2">
      <c r="A12" s="18" t="s">
        <v>131</v>
      </c>
      <c r="B12" s="394">
        <v>-6.8743080733117035</v>
      </c>
      <c r="C12" s="394">
        <v>4.9612620540185368</v>
      </c>
      <c r="D12" s="394" t="s">
        <v>501</v>
      </c>
    </row>
    <row r="13" spans="1:4" x14ac:dyDescent="0.2">
      <c r="A13" s="18" t="s">
        <v>132</v>
      </c>
      <c r="B13" s="394">
        <v>-7.3539452967545964</v>
      </c>
      <c r="C13" s="394">
        <v>6.771263794027786</v>
      </c>
      <c r="D13" s="394" t="s">
        <v>501</v>
      </c>
    </row>
    <row r="14" spans="1:4" x14ac:dyDescent="0.2">
      <c r="A14" s="18" t="s">
        <v>133</v>
      </c>
      <c r="B14" s="394">
        <v>-6.6877268086886197</v>
      </c>
      <c r="C14" s="394">
        <v>8.8829542597923759</v>
      </c>
      <c r="D14" s="394" t="s">
        <v>501</v>
      </c>
    </row>
    <row r="15" spans="1:4" x14ac:dyDescent="0.2">
      <c r="A15" s="18" t="s">
        <v>134</v>
      </c>
      <c r="B15" s="394">
        <v>-4.989477742274091</v>
      </c>
      <c r="C15" s="394">
        <v>8.0042424481309205</v>
      </c>
      <c r="D15" s="394" t="s">
        <v>501</v>
      </c>
    </row>
    <row r="16" spans="1:4" x14ac:dyDescent="0.2">
      <c r="A16" s="439" t="s">
        <v>135</v>
      </c>
      <c r="B16" s="446">
        <v>-3.8069091154944736</v>
      </c>
      <c r="C16" s="446">
        <v>6.2315623337349271</v>
      </c>
      <c r="D16" s="446" t="s">
        <v>501</v>
      </c>
    </row>
    <row r="17" spans="4:4" x14ac:dyDescent="0.2">
      <c r="D17" s="55" t="s">
        <v>217</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3" customWidth="1"/>
    <col min="2" max="12" width="11" style="533"/>
    <col min="13" max="45" width="11" style="18"/>
    <col min="46" max="16384" width="11" style="533"/>
  </cols>
  <sheetData>
    <row r="1" spans="1:12" x14ac:dyDescent="0.2">
      <c r="A1" s="819" t="s">
        <v>603</v>
      </c>
      <c r="B1" s="819"/>
      <c r="C1" s="819"/>
      <c r="D1" s="819"/>
      <c r="E1" s="819"/>
      <c r="F1" s="819"/>
      <c r="G1" s="18"/>
      <c r="H1" s="18"/>
      <c r="I1" s="18"/>
      <c r="J1" s="18"/>
      <c r="K1" s="18"/>
      <c r="L1" s="18"/>
    </row>
    <row r="2" spans="1:12" x14ac:dyDescent="0.2">
      <c r="A2" s="820"/>
      <c r="B2" s="820"/>
      <c r="C2" s="820"/>
      <c r="D2" s="820"/>
      <c r="E2" s="820"/>
      <c r="F2" s="820"/>
      <c r="G2" s="18"/>
      <c r="H2" s="18"/>
      <c r="I2" s="18"/>
      <c r="J2" s="18"/>
      <c r="K2" s="562"/>
      <c r="L2" s="55" t="s">
        <v>459</v>
      </c>
    </row>
    <row r="3" spans="1:12" x14ac:dyDescent="0.2">
      <c r="A3" s="563"/>
      <c r="B3" s="821">
        <f>INDICE!A3</f>
        <v>46234</v>
      </c>
      <c r="C3" s="822">
        <v>41671</v>
      </c>
      <c r="D3" s="822">
        <v>41671</v>
      </c>
      <c r="E3" s="822">
        <v>41671</v>
      </c>
      <c r="F3" s="823">
        <v>41671</v>
      </c>
      <c r="G3" s="824" t="s">
        <v>116</v>
      </c>
      <c r="H3" s="822"/>
      <c r="I3" s="822"/>
      <c r="J3" s="822"/>
      <c r="K3" s="822"/>
      <c r="L3" s="825" t="s">
        <v>106</v>
      </c>
    </row>
    <row r="4" spans="1:12" ht="38.25" x14ac:dyDescent="0.2">
      <c r="A4" s="539"/>
      <c r="B4" s="679" t="s">
        <v>600</v>
      </c>
      <c r="C4" s="679" t="s">
        <v>599</v>
      </c>
      <c r="D4" s="679" t="s">
        <v>601</v>
      </c>
      <c r="E4" s="679" t="s">
        <v>313</v>
      </c>
      <c r="F4" s="216" t="s">
        <v>184</v>
      </c>
      <c r="G4" s="679" t="s">
        <v>600</v>
      </c>
      <c r="H4" s="679" t="s">
        <v>599</v>
      </c>
      <c r="I4" s="679" t="s">
        <v>601</v>
      </c>
      <c r="J4" s="679" t="s">
        <v>313</v>
      </c>
      <c r="K4" s="217" t="s">
        <v>184</v>
      </c>
      <c r="L4" s="826"/>
    </row>
    <row r="5" spans="1:12" x14ac:dyDescent="0.2">
      <c r="A5" s="536" t="s">
        <v>151</v>
      </c>
      <c r="B5" s="431">
        <v>4469.1530000000002</v>
      </c>
      <c r="C5" s="431">
        <v>587.73</v>
      </c>
      <c r="D5" s="431">
        <v>119.54600000000001</v>
      </c>
      <c r="E5" s="431">
        <v>187.64500000000001</v>
      </c>
      <c r="F5" s="564">
        <v>5364.0740000000005</v>
      </c>
      <c r="G5" s="431">
        <v>45314.597999999998</v>
      </c>
      <c r="H5" s="431">
        <v>6257.7139999999999</v>
      </c>
      <c r="I5" s="431">
        <v>2538.0230000000001</v>
      </c>
      <c r="J5" s="431">
        <v>2582.1579999999999</v>
      </c>
      <c r="K5" s="565">
        <v>56692.493000000002</v>
      </c>
      <c r="L5" s="72">
        <v>17.030096342158945</v>
      </c>
    </row>
    <row r="6" spans="1:12" x14ac:dyDescent="0.2">
      <c r="A6" s="538" t="s">
        <v>152</v>
      </c>
      <c r="B6" s="431">
        <v>784.28599999999994</v>
      </c>
      <c r="C6" s="431">
        <v>461.57</v>
      </c>
      <c r="D6" s="431">
        <v>84.855999999999995</v>
      </c>
      <c r="E6" s="431">
        <v>52.854999999999997</v>
      </c>
      <c r="F6" s="566">
        <v>1383.567</v>
      </c>
      <c r="G6" s="431">
        <v>7668.8490000000002</v>
      </c>
      <c r="H6" s="431">
        <v>6141.7849999999999</v>
      </c>
      <c r="I6" s="431">
        <v>3174.6080000000002</v>
      </c>
      <c r="J6" s="431">
        <v>661.29600000000005</v>
      </c>
      <c r="K6" s="567">
        <v>17646.537999999997</v>
      </c>
      <c r="L6" s="59">
        <v>5.3009177466506676</v>
      </c>
    </row>
    <row r="7" spans="1:12" x14ac:dyDescent="0.2">
      <c r="A7" s="538" t="s">
        <v>153</v>
      </c>
      <c r="B7" s="431">
        <v>793.09400000000005</v>
      </c>
      <c r="C7" s="431">
        <v>316.70499999999998</v>
      </c>
      <c r="D7" s="431">
        <v>69.402000000000001</v>
      </c>
      <c r="E7" s="431">
        <v>25.771999999999998</v>
      </c>
      <c r="F7" s="566">
        <v>1204.973</v>
      </c>
      <c r="G7" s="431">
        <v>8694.4840000000004</v>
      </c>
      <c r="H7" s="431">
        <v>3750.8310000000001</v>
      </c>
      <c r="I7" s="431">
        <v>1896.345</v>
      </c>
      <c r="J7" s="431">
        <v>315.69499999999999</v>
      </c>
      <c r="K7" s="567">
        <v>14657.355</v>
      </c>
      <c r="L7" s="59">
        <v>4.4029844969284584</v>
      </c>
    </row>
    <row r="8" spans="1:12" x14ac:dyDescent="0.2">
      <c r="A8" s="538" t="s">
        <v>154</v>
      </c>
      <c r="B8" s="431">
        <v>1119.078</v>
      </c>
      <c r="C8" s="96">
        <v>33.155000000000001</v>
      </c>
      <c r="D8" s="431">
        <v>56.316000000000003</v>
      </c>
      <c r="E8" s="96">
        <v>0.29799999999999999</v>
      </c>
      <c r="F8" s="566">
        <v>1208.847</v>
      </c>
      <c r="G8" s="431">
        <v>9134.2189999999991</v>
      </c>
      <c r="H8" s="431">
        <v>326.803</v>
      </c>
      <c r="I8" s="96">
        <v>984.69500000000005</v>
      </c>
      <c r="J8" s="431">
        <v>5.3849999999999998</v>
      </c>
      <c r="K8" s="567">
        <v>10451.101999999999</v>
      </c>
      <c r="L8" s="59">
        <v>3.1394504726001382</v>
      </c>
    </row>
    <row r="9" spans="1:12" x14ac:dyDescent="0.2">
      <c r="A9" s="538" t="s">
        <v>558</v>
      </c>
      <c r="B9" s="431">
        <v>0</v>
      </c>
      <c r="C9" s="431">
        <v>0</v>
      </c>
      <c r="D9" s="431">
        <v>0</v>
      </c>
      <c r="E9" s="96">
        <v>4.7830000000000004</v>
      </c>
      <c r="F9" s="613">
        <v>4.7830000000000004</v>
      </c>
      <c r="G9" s="431">
        <v>0</v>
      </c>
      <c r="H9" s="431">
        <v>0</v>
      </c>
      <c r="I9" s="431">
        <v>0</v>
      </c>
      <c r="J9" s="431">
        <v>92.227000000000004</v>
      </c>
      <c r="K9" s="567">
        <v>92.227000000000004</v>
      </c>
      <c r="L9" s="96">
        <v>2.7704456308673762E-2</v>
      </c>
    </row>
    <row r="10" spans="1:12" x14ac:dyDescent="0.2">
      <c r="A10" s="538" t="s">
        <v>156</v>
      </c>
      <c r="B10" s="431">
        <v>57.786000000000001</v>
      </c>
      <c r="C10" s="431">
        <v>106.21299999999999</v>
      </c>
      <c r="D10" s="431">
        <v>34.536000000000001</v>
      </c>
      <c r="E10" s="96">
        <v>1.7669999999999999</v>
      </c>
      <c r="F10" s="566">
        <v>200.30199999999999</v>
      </c>
      <c r="G10" s="431">
        <v>357.96300000000002</v>
      </c>
      <c r="H10" s="431">
        <v>1327.3979999999999</v>
      </c>
      <c r="I10" s="431">
        <v>897.33799999999997</v>
      </c>
      <c r="J10" s="431">
        <v>20.602</v>
      </c>
      <c r="K10" s="567">
        <v>2603.3009999999995</v>
      </c>
      <c r="L10" s="59">
        <v>0.782016533258446</v>
      </c>
    </row>
    <row r="11" spans="1:12" x14ac:dyDescent="0.2">
      <c r="A11" s="538" t="s">
        <v>157</v>
      </c>
      <c r="B11" s="431">
        <v>158.21199999999999</v>
      </c>
      <c r="C11" s="431">
        <v>701.47799999999995</v>
      </c>
      <c r="D11" s="431">
        <v>198.059</v>
      </c>
      <c r="E11" s="431">
        <v>38.853999999999999</v>
      </c>
      <c r="F11" s="566">
        <v>1096.6030000000001</v>
      </c>
      <c r="G11" s="431">
        <v>1707.845</v>
      </c>
      <c r="H11" s="431">
        <v>8929.375</v>
      </c>
      <c r="I11" s="431">
        <v>6757.5280000000002</v>
      </c>
      <c r="J11" s="431">
        <v>610.90200000000004</v>
      </c>
      <c r="K11" s="567">
        <v>18005.650000000001</v>
      </c>
      <c r="L11" s="59">
        <v>5.4087929102569943</v>
      </c>
    </row>
    <row r="12" spans="1:12" x14ac:dyDescent="0.2">
      <c r="A12" s="538" t="s">
        <v>504</v>
      </c>
      <c r="B12" s="431">
        <v>975.11</v>
      </c>
      <c r="C12" s="431">
        <v>328.411</v>
      </c>
      <c r="D12" s="431">
        <v>84.144999999999996</v>
      </c>
      <c r="E12" s="431">
        <v>64.308000000000007</v>
      </c>
      <c r="F12" s="566">
        <v>1451.9739999999999</v>
      </c>
      <c r="G12" s="431">
        <v>10564.626</v>
      </c>
      <c r="H12" s="431">
        <v>4197.0820000000003</v>
      </c>
      <c r="I12" s="431">
        <v>2708.5920000000001</v>
      </c>
      <c r="J12" s="431">
        <v>872.149</v>
      </c>
      <c r="K12" s="567">
        <v>18342.449000000001</v>
      </c>
      <c r="L12" s="59">
        <v>5.5099653779758286</v>
      </c>
    </row>
    <row r="13" spans="1:12" x14ac:dyDescent="0.2">
      <c r="A13" s="538" t="s">
        <v>158</v>
      </c>
      <c r="B13" s="431">
        <v>2785.1190000000001</v>
      </c>
      <c r="C13" s="431">
        <v>1271.47</v>
      </c>
      <c r="D13" s="431">
        <v>484.94200000000001</v>
      </c>
      <c r="E13" s="431">
        <v>111.003</v>
      </c>
      <c r="F13" s="566">
        <v>4652.5339999999997</v>
      </c>
      <c r="G13" s="431">
        <v>24028.22</v>
      </c>
      <c r="H13" s="431">
        <v>16009.195</v>
      </c>
      <c r="I13" s="431">
        <v>14077.607</v>
      </c>
      <c r="J13" s="431">
        <v>1487.838</v>
      </c>
      <c r="K13" s="567">
        <v>55602.86</v>
      </c>
      <c r="L13" s="59">
        <v>16.702776903805869</v>
      </c>
    </row>
    <row r="14" spans="1:12" x14ac:dyDescent="0.2">
      <c r="A14" s="538" t="s">
        <v>316</v>
      </c>
      <c r="B14" s="431">
        <v>1592.0930000000001</v>
      </c>
      <c r="C14" s="431">
        <v>1529.5119999999999</v>
      </c>
      <c r="D14" s="431">
        <v>139.941</v>
      </c>
      <c r="E14" s="431">
        <v>139.17599999999999</v>
      </c>
      <c r="F14" s="566">
        <v>3400.7219999999998</v>
      </c>
      <c r="G14" s="431">
        <v>11610.1</v>
      </c>
      <c r="H14" s="431">
        <v>16649.246999999999</v>
      </c>
      <c r="I14" s="431">
        <v>2967.1979999999999</v>
      </c>
      <c r="J14" s="431">
        <v>1701.3230000000001</v>
      </c>
      <c r="K14" s="567">
        <v>32927.868000000002</v>
      </c>
      <c r="L14" s="59">
        <v>9.8913407174013788</v>
      </c>
    </row>
    <row r="15" spans="1:12" x14ac:dyDescent="0.2">
      <c r="A15" s="538" t="s">
        <v>161</v>
      </c>
      <c r="B15" s="431">
        <v>1.2250000000000001</v>
      </c>
      <c r="C15" s="431">
        <v>113.086</v>
      </c>
      <c r="D15" s="431">
        <v>20.114000000000001</v>
      </c>
      <c r="E15" s="431">
        <v>31.882000000000001</v>
      </c>
      <c r="F15" s="566">
        <v>166.30699999999999</v>
      </c>
      <c r="G15" s="96">
        <v>44.82</v>
      </c>
      <c r="H15" s="431">
        <v>1812.5170000000001</v>
      </c>
      <c r="I15" s="431">
        <v>581.92100000000005</v>
      </c>
      <c r="J15" s="431">
        <v>551.05100000000004</v>
      </c>
      <c r="K15" s="567">
        <v>2990.3089999999997</v>
      </c>
      <c r="L15" s="59">
        <v>0.89827149359660319</v>
      </c>
    </row>
    <row r="16" spans="1:12" x14ac:dyDescent="0.2">
      <c r="A16" s="538" t="s">
        <v>162</v>
      </c>
      <c r="B16" s="431">
        <v>747.03399999999999</v>
      </c>
      <c r="C16" s="431">
        <v>447.73899999999998</v>
      </c>
      <c r="D16" s="431">
        <v>89.441000000000003</v>
      </c>
      <c r="E16" s="431">
        <v>55.27</v>
      </c>
      <c r="F16" s="566">
        <v>1339.4839999999999</v>
      </c>
      <c r="G16" s="431">
        <v>8325.1149999999998</v>
      </c>
      <c r="H16" s="431">
        <v>5635.7129999999997</v>
      </c>
      <c r="I16" s="431">
        <v>2298.451</v>
      </c>
      <c r="J16" s="431">
        <v>740.97799999999995</v>
      </c>
      <c r="K16" s="567">
        <v>17000.256999999998</v>
      </c>
      <c r="L16" s="59">
        <v>5.1067786797003611</v>
      </c>
    </row>
    <row r="17" spans="1:12" x14ac:dyDescent="0.2">
      <c r="A17" s="538" t="s">
        <v>163</v>
      </c>
      <c r="B17" s="96">
        <v>225.28800000000001</v>
      </c>
      <c r="C17" s="431">
        <v>38.704999999999998</v>
      </c>
      <c r="D17" s="431">
        <v>25.265000000000001</v>
      </c>
      <c r="E17" s="431">
        <v>5.5469999999999997</v>
      </c>
      <c r="F17" s="566">
        <v>294.80500000000001</v>
      </c>
      <c r="G17" s="431">
        <v>1892.1320000000001</v>
      </c>
      <c r="H17" s="431">
        <v>451.82400000000001</v>
      </c>
      <c r="I17" s="431">
        <v>992.11500000000001</v>
      </c>
      <c r="J17" s="431">
        <v>70.149000000000001</v>
      </c>
      <c r="K17" s="567">
        <v>3406.22</v>
      </c>
      <c r="L17" s="59">
        <v>1.0232087476306369</v>
      </c>
    </row>
    <row r="18" spans="1:12" x14ac:dyDescent="0.2">
      <c r="A18" s="538" t="s">
        <v>164</v>
      </c>
      <c r="B18" s="96">
        <v>20.84</v>
      </c>
      <c r="C18" s="431">
        <v>357.274</v>
      </c>
      <c r="D18" s="431">
        <v>420.26799999999997</v>
      </c>
      <c r="E18" s="431">
        <v>22.83</v>
      </c>
      <c r="F18" s="566">
        <v>821.21199999999999</v>
      </c>
      <c r="G18" s="431">
        <v>879.36</v>
      </c>
      <c r="H18" s="431">
        <v>4039.241</v>
      </c>
      <c r="I18" s="431">
        <v>17089.066999999999</v>
      </c>
      <c r="J18" s="431">
        <v>307.85700000000003</v>
      </c>
      <c r="K18" s="567">
        <v>22315.524999999998</v>
      </c>
      <c r="L18" s="59">
        <v>6.7034543828555311</v>
      </c>
    </row>
    <row r="19" spans="1:12" x14ac:dyDescent="0.2">
      <c r="A19" s="538" t="s">
        <v>166</v>
      </c>
      <c r="B19" s="431">
        <v>2030.99</v>
      </c>
      <c r="C19" s="431">
        <v>193.126</v>
      </c>
      <c r="D19" s="431">
        <v>31.766999999999999</v>
      </c>
      <c r="E19" s="431">
        <v>68.694000000000003</v>
      </c>
      <c r="F19" s="566">
        <v>2324.5769999999998</v>
      </c>
      <c r="G19" s="431">
        <v>22829.898000000001</v>
      </c>
      <c r="H19" s="431">
        <v>2318.6550000000002</v>
      </c>
      <c r="I19" s="431">
        <v>626.97400000000005</v>
      </c>
      <c r="J19" s="431">
        <v>720.95500000000004</v>
      </c>
      <c r="K19" s="567">
        <v>26496.482</v>
      </c>
      <c r="L19" s="59">
        <v>7.9593896353840075</v>
      </c>
    </row>
    <row r="20" spans="1:12" x14ac:dyDescent="0.2">
      <c r="A20" s="538" t="s">
        <v>167</v>
      </c>
      <c r="B20" s="431">
        <v>333.279</v>
      </c>
      <c r="C20" s="431">
        <v>301.60399999999998</v>
      </c>
      <c r="D20" s="431">
        <v>62.904000000000003</v>
      </c>
      <c r="E20" s="431">
        <v>15.977</v>
      </c>
      <c r="F20" s="566">
        <v>713.76400000000001</v>
      </c>
      <c r="G20" s="431">
        <v>3813.5210000000002</v>
      </c>
      <c r="H20" s="431">
        <v>4307.9219999999996</v>
      </c>
      <c r="I20" s="431">
        <v>2143.8710000000001</v>
      </c>
      <c r="J20" s="431">
        <v>226.40600000000001</v>
      </c>
      <c r="K20" s="567">
        <v>10491.72</v>
      </c>
      <c r="L20" s="59">
        <v>3.1516518844030346</v>
      </c>
    </row>
    <row r="21" spans="1:12" x14ac:dyDescent="0.2">
      <c r="A21" s="538" t="s">
        <v>168</v>
      </c>
      <c r="B21" s="431">
        <v>884.03</v>
      </c>
      <c r="C21" s="431">
        <v>744.18700000000001</v>
      </c>
      <c r="D21" s="431">
        <v>222.953</v>
      </c>
      <c r="E21" s="431">
        <v>13.939</v>
      </c>
      <c r="F21" s="566">
        <v>1865.1090000000002</v>
      </c>
      <c r="G21" s="431">
        <v>8468.3029999999999</v>
      </c>
      <c r="H21" s="431">
        <v>9813.5460000000003</v>
      </c>
      <c r="I21" s="431">
        <v>4736.8010000000004</v>
      </c>
      <c r="J21" s="431">
        <v>154.89699999999999</v>
      </c>
      <c r="K21" s="567">
        <v>23173.547000000002</v>
      </c>
      <c r="L21" s="59">
        <v>6.9611992190844107</v>
      </c>
    </row>
    <row r="22" spans="1:12" x14ac:dyDescent="0.2">
      <c r="A22" s="218" t="s">
        <v>114</v>
      </c>
      <c r="B22" s="174">
        <v>16976.617000000002</v>
      </c>
      <c r="C22" s="174">
        <v>7531.9650000000001</v>
      </c>
      <c r="D22" s="174">
        <v>2144.4550000000004</v>
      </c>
      <c r="E22" s="174">
        <v>840.59999999999991</v>
      </c>
      <c r="F22" s="568">
        <v>27493.637000000002</v>
      </c>
      <c r="G22" s="569">
        <v>165334.05300000001</v>
      </c>
      <c r="H22" s="174">
        <v>91968.847999999998</v>
      </c>
      <c r="I22" s="174">
        <v>64471.133999999998</v>
      </c>
      <c r="J22" s="174">
        <v>11121.867999999999</v>
      </c>
      <c r="K22" s="174">
        <v>332895.90300000005</v>
      </c>
      <c r="L22" s="175">
        <v>100</v>
      </c>
    </row>
    <row r="23" spans="1:12" x14ac:dyDescent="0.2">
      <c r="A23" s="18"/>
      <c r="B23" s="18"/>
      <c r="C23" s="18"/>
      <c r="D23" s="18"/>
      <c r="E23" s="18"/>
      <c r="F23" s="18"/>
      <c r="G23" s="18"/>
      <c r="H23" s="18"/>
      <c r="I23" s="18"/>
      <c r="J23" s="18"/>
      <c r="L23" s="161" t="s">
        <v>217</v>
      </c>
    </row>
    <row r="24" spans="1:12" x14ac:dyDescent="0.2">
      <c r="A24" s="80" t="s">
        <v>481</v>
      </c>
      <c r="B24" s="541"/>
      <c r="C24" s="570"/>
      <c r="D24" s="570"/>
      <c r="E24" s="570"/>
      <c r="F24" s="570"/>
      <c r="G24" s="18"/>
      <c r="H24" s="18"/>
      <c r="I24" s="18"/>
      <c r="J24" s="18"/>
      <c r="K24" s="18"/>
      <c r="L24" s="18"/>
    </row>
    <row r="25" spans="1:12" x14ac:dyDescent="0.2">
      <c r="A25" s="80" t="s">
        <v>218</v>
      </c>
      <c r="B25" s="541"/>
      <c r="C25" s="541"/>
      <c r="D25" s="541"/>
      <c r="E25" s="541"/>
      <c r="F25" s="571"/>
      <c r="G25" s="18"/>
      <c r="H25" s="18"/>
      <c r="I25" s="18"/>
      <c r="J25" s="18"/>
      <c r="K25" s="18"/>
      <c r="L25" s="18"/>
    </row>
    <row r="26" spans="1:12" s="18" customFormat="1" x14ac:dyDescent="0.2">
      <c r="A26" s="816" t="s">
        <v>602</v>
      </c>
      <c r="B26" s="816"/>
      <c r="C26" s="816"/>
      <c r="D26" s="816"/>
      <c r="E26" s="816"/>
      <c r="F26" s="816"/>
      <c r="G26" s="816"/>
      <c r="H26" s="816"/>
    </row>
    <row r="27" spans="1:12" s="18" customFormat="1" x14ac:dyDescent="0.2">
      <c r="A27" s="816"/>
      <c r="B27" s="816"/>
      <c r="C27" s="816"/>
      <c r="D27" s="816"/>
      <c r="E27" s="816"/>
      <c r="F27" s="816"/>
      <c r="G27" s="816"/>
      <c r="H27" s="816"/>
    </row>
    <row r="28" spans="1:12" s="18" customFormat="1" x14ac:dyDescent="0.2">
      <c r="A28" s="816"/>
      <c r="B28" s="816"/>
      <c r="C28" s="816"/>
      <c r="D28" s="816"/>
      <c r="E28" s="816"/>
      <c r="F28" s="816"/>
      <c r="G28" s="816"/>
      <c r="H28" s="816"/>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94" priority="3" operator="between">
      <formula>0</formula>
      <formula>0.5</formula>
    </cfRule>
    <cfRule type="cellIs" dxfId="93" priority="4" operator="between">
      <formula>0</formula>
      <formula>0.49</formula>
    </cfRule>
  </conditionalFormatting>
  <conditionalFormatting sqref="C8">
    <cfRule type="cellIs" dxfId="92" priority="47" operator="between">
      <formula>0</formula>
      <formula>0.5</formula>
    </cfRule>
    <cfRule type="cellIs" dxfId="91" priority="48" operator="between">
      <formula>0</formula>
      <formula>0.49</formula>
    </cfRule>
  </conditionalFormatting>
  <conditionalFormatting sqref="E8:E10">
    <cfRule type="cellIs" dxfId="90" priority="31" operator="between">
      <formula>0</formula>
      <formula>0.5</formula>
    </cfRule>
    <cfRule type="cellIs" dxfId="89" priority="32" operator="between">
      <formula>0</formula>
      <formula>0.49</formula>
    </cfRule>
  </conditionalFormatting>
  <conditionalFormatting sqref="F9">
    <cfRule type="cellIs" dxfId="88" priority="29" operator="between">
      <formula>0</formula>
      <formula>0.5</formula>
    </cfRule>
    <cfRule type="cellIs" dxfId="87" priority="30" operator="between">
      <formula>0</formula>
      <formula>0.49</formula>
    </cfRule>
  </conditionalFormatting>
  <conditionalFormatting sqref="G15">
    <cfRule type="cellIs" dxfId="86" priority="37" operator="between">
      <formula>0</formula>
      <formula>0.5</formula>
    </cfRule>
    <cfRule type="cellIs" dxfId="85" priority="38" operator="between">
      <formula>0</formula>
      <formula>0.49</formula>
    </cfRule>
  </conditionalFormatting>
  <conditionalFormatting sqref="I8">
    <cfRule type="cellIs" dxfId="84" priority="1" operator="between">
      <formula>0</formula>
      <formula>0.5</formula>
    </cfRule>
    <cfRule type="cellIs" dxfId="83" priority="2" operator="between">
      <formula>0</formula>
      <formula>0.49</formula>
    </cfRule>
  </conditionalFormatting>
  <conditionalFormatting sqref="L9">
    <cfRule type="cellIs" dxfId="82" priority="43" operator="between">
      <formula>0</formula>
      <formula>0.5</formula>
    </cfRule>
    <cfRule type="cellIs" dxfId="81"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482</v>
      </c>
      <c r="B1" s="158"/>
      <c r="C1" s="158"/>
      <c r="D1" s="158"/>
      <c r="E1" s="158"/>
      <c r="F1" s="158"/>
      <c r="G1" s="158"/>
      <c r="H1" s="1"/>
      <c r="I1" s="1"/>
    </row>
    <row r="2" spans="1:45" x14ac:dyDescent="0.2">
      <c r="A2" s="159"/>
      <c r="B2" s="159"/>
      <c r="C2" s="159"/>
      <c r="D2" s="159"/>
      <c r="E2" s="159"/>
      <c r="F2" s="159"/>
      <c r="G2" s="159"/>
      <c r="H2" s="1"/>
      <c r="I2" s="55" t="s">
        <v>459</v>
      </c>
      <c r="J2" s="55"/>
    </row>
    <row r="3" spans="1:45" x14ac:dyDescent="0.2">
      <c r="A3" s="802" t="s">
        <v>443</v>
      </c>
      <c r="B3" s="802" t="s">
        <v>444</v>
      </c>
      <c r="C3" s="787">
        <f>INDICE!A3</f>
        <v>46234</v>
      </c>
      <c r="D3" s="787">
        <v>41671</v>
      </c>
      <c r="E3" s="785" t="s">
        <v>115</v>
      </c>
      <c r="F3" s="785"/>
      <c r="G3" s="785" t="s">
        <v>116</v>
      </c>
      <c r="H3" s="785"/>
      <c r="I3" s="785"/>
      <c r="J3" s="161"/>
    </row>
    <row r="4" spans="1:45" x14ac:dyDescent="0.2">
      <c r="A4" s="803"/>
      <c r="B4" s="803"/>
      <c r="C4" s="184" t="s">
        <v>54</v>
      </c>
      <c r="D4" s="185" t="s">
        <v>413</v>
      </c>
      <c r="E4" s="184" t="s">
        <v>54</v>
      </c>
      <c r="F4" s="185" t="s">
        <v>413</v>
      </c>
      <c r="G4" s="184" t="s">
        <v>54</v>
      </c>
      <c r="H4" s="186" t="s">
        <v>413</v>
      </c>
      <c r="I4" s="185" t="s">
        <v>463</v>
      </c>
      <c r="J4" s="10"/>
    </row>
    <row r="5" spans="1:45" x14ac:dyDescent="0.2">
      <c r="A5" s="1"/>
      <c r="B5" s="11" t="s">
        <v>655</v>
      </c>
      <c r="C5" s="451">
        <v>0</v>
      </c>
      <c r="D5" s="142" t="s">
        <v>140</v>
      </c>
      <c r="E5" s="454">
        <v>0</v>
      </c>
      <c r="F5" s="142">
        <v>-100</v>
      </c>
      <c r="G5" s="454">
        <v>0</v>
      </c>
      <c r="H5" s="142">
        <v>-100</v>
      </c>
      <c r="I5" s="744">
        <v>0</v>
      </c>
      <c r="J5" s="1"/>
    </row>
    <row r="6" spans="1:45" x14ac:dyDescent="0.2">
      <c r="A6" s="1"/>
      <c r="B6" s="11" t="s">
        <v>317</v>
      </c>
      <c r="C6" s="451">
        <v>0</v>
      </c>
      <c r="D6" s="142">
        <v>-100</v>
      </c>
      <c r="E6" s="454">
        <v>1065.39645</v>
      </c>
      <c r="F6" s="142">
        <v>-80.42855925365555</v>
      </c>
      <c r="G6" s="454">
        <v>2170.7590499999997</v>
      </c>
      <c r="H6" s="142">
        <v>-60.122936281920261</v>
      </c>
      <c r="I6" s="403">
        <v>0.59306879516561473</v>
      </c>
      <c r="J6" s="1"/>
    </row>
    <row r="7" spans="1:45" x14ac:dyDescent="0.2">
      <c r="A7" s="1"/>
      <c r="B7" s="11" t="s">
        <v>462</v>
      </c>
      <c r="C7" s="451">
        <v>0</v>
      </c>
      <c r="D7" s="142" t="s">
        <v>140</v>
      </c>
      <c r="E7" s="454">
        <v>0</v>
      </c>
      <c r="F7" s="142" t="s">
        <v>140</v>
      </c>
      <c r="G7" s="454">
        <v>2672.8475400000002</v>
      </c>
      <c r="H7" s="142">
        <v>47.970683060339816</v>
      </c>
      <c r="I7" s="403">
        <v>0.73024340044058678</v>
      </c>
      <c r="J7" s="1"/>
    </row>
    <row r="8" spans="1:45" x14ac:dyDescent="0.2">
      <c r="A8" s="160" t="s">
        <v>450</v>
      </c>
      <c r="B8" s="145"/>
      <c r="C8" s="452">
        <v>0</v>
      </c>
      <c r="D8" s="148">
        <v>-100</v>
      </c>
      <c r="E8" s="452">
        <v>1065.39645</v>
      </c>
      <c r="F8" s="148">
        <v>-81.0130762313985</v>
      </c>
      <c r="G8" s="452">
        <v>4843.6065899999994</v>
      </c>
      <c r="H8" s="224">
        <v>-34.700699006522555</v>
      </c>
      <c r="I8" s="148">
        <v>1.3233121956062015</v>
      </c>
      <c r="J8" s="1"/>
    </row>
    <row r="9" spans="1:45" x14ac:dyDescent="0.2">
      <c r="A9" s="1"/>
      <c r="B9" s="11" t="s">
        <v>228</v>
      </c>
      <c r="C9" s="451">
        <v>2973.3290899999997</v>
      </c>
      <c r="D9" s="142">
        <v>-59.718420655917591</v>
      </c>
      <c r="E9" s="454">
        <v>57952.929799999998</v>
      </c>
      <c r="F9" s="142">
        <v>-13.091146398748135</v>
      </c>
      <c r="G9" s="454">
        <v>102966.9108</v>
      </c>
      <c r="H9" s="142">
        <v>19.778887505173792</v>
      </c>
      <c r="I9" s="403">
        <v>28.131386452163515</v>
      </c>
      <c r="J9" s="1"/>
    </row>
    <row r="10" spans="1:45" s="427" customFormat="1" x14ac:dyDescent="0.2">
      <c r="A10" s="1"/>
      <c r="B10" s="11" t="s">
        <v>199</v>
      </c>
      <c r="C10" s="451">
        <v>0</v>
      </c>
      <c r="D10" s="142" t="s">
        <v>140</v>
      </c>
      <c r="E10" s="454">
        <v>998.99968000000001</v>
      </c>
      <c r="F10" s="142" t="s">
        <v>140</v>
      </c>
      <c r="G10" s="454">
        <v>998.99968000000001</v>
      </c>
      <c r="H10" s="142" t="s">
        <v>140</v>
      </c>
      <c r="I10" s="403">
        <v>0.27293473063647244</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160" t="s">
        <v>296</v>
      </c>
      <c r="B11" s="145"/>
      <c r="C11" s="452">
        <v>2973.3290899999997</v>
      </c>
      <c r="D11" s="148">
        <v>-59.718420655917591</v>
      </c>
      <c r="E11" s="452">
        <v>58951.929479999999</v>
      </c>
      <c r="F11" s="148">
        <v>-11.593000968716442</v>
      </c>
      <c r="G11" s="452">
        <v>103965.91048000001</v>
      </c>
      <c r="H11" s="224">
        <v>20.940999385182003</v>
      </c>
      <c r="I11" s="148">
        <v>28.404321182799986</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671</v>
      </c>
      <c r="C12" s="451">
        <v>1300.8679900000006</v>
      </c>
      <c r="D12" s="142">
        <v>-13.90694895760944</v>
      </c>
      <c r="E12" s="454">
        <v>4485.3224599999994</v>
      </c>
      <c r="F12" s="149">
        <v>35.357418310918462</v>
      </c>
      <c r="G12" s="454">
        <v>10360.431260000003</v>
      </c>
      <c r="H12" s="149">
        <v>2.4746550594223704</v>
      </c>
      <c r="I12" s="492">
        <v>2.8305529739767179</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204</v>
      </c>
      <c r="C13" s="451">
        <v>2075.8246800000002</v>
      </c>
      <c r="D13" s="412">
        <v>116.97303718221204</v>
      </c>
      <c r="E13" s="454">
        <v>2550.0986699999999</v>
      </c>
      <c r="F13" s="149">
        <v>-6.1519471390786711</v>
      </c>
      <c r="G13" s="454">
        <v>2843.5430100000003</v>
      </c>
      <c r="H13" s="149">
        <v>-14.595823617835398</v>
      </c>
      <c r="I13" s="492">
        <v>0.77687877286164309</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x14ac:dyDescent="0.2">
      <c r="A14" s="1"/>
      <c r="B14" s="426" t="s">
        <v>318</v>
      </c>
      <c r="C14" s="453">
        <v>83.809060000000002</v>
      </c>
      <c r="D14" s="572" t="s">
        <v>140</v>
      </c>
      <c r="E14" s="455">
        <v>558.08305000000007</v>
      </c>
      <c r="F14" s="572">
        <v>-2.6089449586312572</v>
      </c>
      <c r="G14" s="455">
        <v>851.52739000000008</v>
      </c>
      <c r="H14" s="572">
        <v>-28.158289288497439</v>
      </c>
      <c r="I14" s="634">
        <v>0.23264411738272875</v>
      </c>
      <c r="J14" s="1"/>
    </row>
    <row r="15" spans="1:45" x14ac:dyDescent="0.2">
      <c r="A15" s="1"/>
      <c r="B15" s="426" t="s">
        <v>315</v>
      </c>
      <c r="C15" s="453">
        <v>1992.0156200000001</v>
      </c>
      <c r="D15" s="412">
        <v>128.20373507701615</v>
      </c>
      <c r="E15" s="455">
        <v>1992.0156200000001</v>
      </c>
      <c r="F15" s="572">
        <v>-7.0987941079644372</v>
      </c>
      <c r="G15" s="455">
        <v>1992.0156200000001</v>
      </c>
      <c r="H15" s="572">
        <v>-7.0987941079644372</v>
      </c>
      <c r="I15" s="634">
        <v>0.54423465547891436</v>
      </c>
      <c r="J15" s="1"/>
    </row>
    <row r="16" spans="1:45" s="427" customFormat="1" x14ac:dyDescent="0.2">
      <c r="A16" s="425"/>
      <c r="B16" s="11" t="s">
        <v>628</v>
      </c>
      <c r="C16" s="451">
        <v>1764.7041100000001</v>
      </c>
      <c r="D16" s="412">
        <v>238.87202139157537</v>
      </c>
      <c r="E16" s="454">
        <v>6876.7812999999996</v>
      </c>
      <c r="F16" s="149">
        <v>57.679853963588023</v>
      </c>
      <c r="G16" s="454">
        <v>8884.7605800000001</v>
      </c>
      <c r="H16" s="149">
        <v>-5.2446027932333816</v>
      </c>
      <c r="I16" s="492">
        <v>2.427387900336313</v>
      </c>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row>
    <row r="17" spans="1:45" s="427" customFormat="1" x14ac:dyDescent="0.2">
      <c r="A17" s="425"/>
      <c r="B17" s="11" t="s">
        <v>206</v>
      </c>
      <c r="C17" s="451">
        <v>2087.51145</v>
      </c>
      <c r="D17" s="142">
        <v>-2.885162033927382</v>
      </c>
      <c r="E17" s="454">
        <v>39259.761899999998</v>
      </c>
      <c r="F17" s="149">
        <v>38.447894015757932</v>
      </c>
      <c r="G17" s="454">
        <v>53531.269049999995</v>
      </c>
      <c r="H17" s="149">
        <v>-1.1427669543580079</v>
      </c>
      <c r="I17" s="492">
        <v>14.625172351196634</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160" t="s">
        <v>434</v>
      </c>
      <c r="B18" s="145"/>
      <c r="C18" s="452">
        <v>7228.9082300000018</v>
      </c>
      <c r="D18" s="148">
        <v>40.694721831910051</v>
      </c>
      <c r="E18" s="452">
        <v>53171.964329999995</v>
      </c>
      <c r="F18" s="148">
        <v>37.220634615651207</v>
      </c>
      <c r="G18" s="452">
        <v>75620.003900000011</v>
      </c>
      <c r="H18" s="224">
        <v>-1.7492668251195675</v>
      </c>
      <c r="I18" s="148">
        <v>20.659991998371311</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425"/>
      <c r="B19" s="11" t="s">
        <v>319</v>
      </c>
      <c r="C19" s="451">
        <v>0</v>
      </c>
      <c r="D19" s="142" t="s">
        <v>140</v>
      </c>
      <c r="E19" s="454">
        <v>0</v>
      </c>
      <c r="F19" s="149">
        <v>-100</v>
      </c>
      <c r="G19" s="454">
        <v>2320.5466699999997</v>
      </c>
      <c r="H19" s="149">
        <v>-77.141895547135675</v>
      </c>
      <c r="I19" s="492">
        <v>0.63399197515840344</v>
      </c>
      <c r="J19" s="1"/>
    </row>
    <row r="20" spans="1:45" s="427" customFormat="1" x14ac:dyDescent="0.2">
      <c r="A20" s="160" t="s">
        <v>333</v>
      </c>
      <c r="B20" s="145"/>
      <c r="C20" s="452">
        <v>0</v>
      </c>
      <c r="D20" s="148" t="s">
        <v>140</v>
      </c>
      <c r="E20" s="452">
        <v>0</v>
      </c>
      <c r="F20" s="148">
        <v>-100</v>
      </c>
      <c r="G20" s="452">
        <v>2320.5466699999997</v>
      </c>
      <c r="H20" s="224">
        <v>-77.141895547135675</v>
      </c>
      <c r="I20" s="148">
        <v>0.63399197515840344</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425"/>
      <c r="B21" s="11" t="s">
        <v>209</v>
      </c>
      <c r="C21" s="451">
        <v>0</v>
      </c>
      <c r="D21" s="142">
        <v>-100</v>
      </c>
      <c r="E21" s="454">
        <v>3071.0265499999996</v>
      </c>
      <c r="F21" s="149">
        <v>-77.064702319441238</v>
      </c>
      <c r="G21" s="454">
        <v>10340.209870000001</v>
      </c>
      <c r="H21" s="149">
        <v>-33.044611087470663</v>
      </c>
      <c r="I21" s="492">
        <v>2.8250283279300388</v>
      </c>
      <c r="J21" s="711"/>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210</v>
      </c>
      <c r="C22" s="451">
        <v>10706.720869999999</v>
      </c>
      <c r="D22" s="412">
        <v>4.8619703762548312</v>
      </c>
      <c r="E22" s="454">
        <v>74936.459690000003</v>
      </c>
      <c r="F22" s="149">
        <v>4.4032983037691054</v>
      </c>
      <c r="G22" s="454">
        <v>131662.61274000001</v>
      </c>
      <c r="H22" s="149">
        <v>2.812049431313242</v>
      </c>
      <c r="I22" s="492">
        <v>35.97128253643293</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1"/>
      <c r="B23" s="426" t="s">
        <v>318</v>
      </c>
      <c r="C23" s="453">
        <v>10228.13409</v>
      </c>
      <c r="D23" s="412">
        <v>9.6309850342633432</v>
      </c>
      <c r="E23" s="455">
        <v>69863.027790000007</v>
      </c>
      <c r="F23" s="572">
        <v>12.692503848897605</v>
      </c>
      <c r="G23" s="455">
        <v>115047.42657</v>
      </c>
      <c r="H23" s="572">
        <v>6.8515372068952471</v>
      </c>
      <c r="I23" s="634">
        <v>31.431880319823819</v>
      </c>
      <c r="J23" s="1"/>
    </row>
    <row r="24" spans="1:45" x14ac:dyDescent="0.2">
      <c r="A24" s="1"/>
      <c r="B24" s="426" t="s">
        <v>315</v>
      </c>
      <c r="C24" s="453">
        <v>478.58678000000003</v>
      </c>
      <c r="D24" s="412">
        <v>-45.6582162328842</v>
      </c>
      <c r="E24" s="455">
        <v>5073.4319000000005</v>
      </c>
      <c r="F24" s="572">
        <v>-48.132706042429369</v>
      </c>
      <c r="G24" s="455">
        <v>16615.186169999997</v>
      </c>
      <c r="H24" s="572">
        <v>-18.517495500022793</v>
      </c>
      <c r="I24" s="634">
        <v>4.5394022166091101</v>
      </c>
      <c r="J24" s="1"/>
    </row>
    <row r="25" spans="1:45" s="427" customFormat="1" x14ac:dyDescent="0.2">
      <c r="A25" s="425"/>
      <c r="B25" s="11" t="s">
        <v>211</v>
      </c>
      <c r="C25" s="451">
        <v>0</v>
      </c>
      <c r="D25" s="412" t="s">
        <v>140</v>
      </c>
      <c r="E25" s="454">
        <v>1069.4044699999999</v>
      </c>
      <c r="F25" s="149">
        <v>9.226470743754895</v>
      </c>
      <c r="G25" s="454">
        <v>1069.4044699999999</v>
      </c>
      <c r="H25" s="149">
        <v>9.226470743754895</v>
      </c>
      <c r="I25" s="492">
        <v>0.29216988433959218</v>
      </c>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row>
    <row r="26" spans="1:45" x14ac:dyDescent="0.2">
      <c r="A26" s="1"/>
      <c r="B26" s="11" t="s">
        <v>640</v>
      </c>
      <c r="C26" s="451">
        <v>713.25868000000003</v>
      </c>
      <c r="D26" s="142" t="s">
        <v>140</v>
      </c>
      <c r="E26" s="454">
        <v>2639.8465300000003</v>
      </c>
      <c r="F26" s="149">
        <v>46.30527093661884</v>
      </c>
      <c r="G26" s="454">
        <v>3325.12599</v>
      </c>
      <c r="H26" s="149">
        <v>-16.724097772282718</v>
      </c>
      <c r="I26" s="492">
        <v>0.90845110822556396</v>
      </c>
      <c r="J26" s="1"/>
    </row>
    <row r="27" spans="1:45" x14ac:dyDescent="0.2">
      <c r="A27" s="1"/>
      <c r="B27" s="11" t="s">
        <v>212</v>
      </c>
      <c r="C27" s="451">
        <v>0</v>
      </c>
      <c r="D27" s="142" t="s">
        <v>140</v>
      </c>
      <c r="E27" s="454">
        <v>0</v>
      </c>
      <c r="F27" s="149" t="s">
        <v>140</v>
      </c>
      <c r="G27" s="454">
        <v>1033.6419799999999</v>
      </c>
      <c r="H27" s="149" t="s">
        <v>140</v>
      </c>
      <c r="I27" s="492">
        <v>0.28239928503865985</v>
      </c>
      <c r="J27" s="1"/>
    </row>
    <row r="28" spans="1:45" x14ac:dyDescent="0.2">
      <c r="A28" s="1"/>
      <c r="B28" s="11" t="s">
        <v>662</v>
      </c>
      <c r="C28" s="451">
        <v>0</v>
      </c>
      <c r="D28" s="142" t="s">
        <v>140</v>
      </c>
      <c r="E28" s="454">
        <v>128.86913999999999</v>
      </c>
      <c r="F28" s="149" t="s">
        <v>140</v>
      </c>
      <c r="G28" s="454">
        <v>2343.9323300000001</v>
      </c>
      <c r="H28" s="149" t="s">
        <v>140</v>
      </c>
      <c r="I28" s="492">
        <v>0.64038112516579515</v>
      </c>
      <c r="J28" s="1"/>
    </row>
    <row r="29" spans="1:45" x14ac:dyDescent="0.2">
      <c r="A29" s="1"/>
      <c r="B29" s="11" t="s">
        <v>670</v>
      </c>
      <c r="C29" s="451">
        <v>0</v>
      </c>
      <c r="D29" s="142" t="s">
        <v>140</v>
      </c>
      <c r="E29" s="454">
        <v>1884.6483800000001</v>
      </c>
      <c r="F29" s="149" t="s">
        <v>140</v>
      </c>
      <c r="G29" s="454">
        <v>1884.6483800000001</v>
      </c>
      <c r="H29" s="149" t="s">
        <v>140</v>
      </c>
      <c r="I29" s="492">
        <v>0.5149010637718765</v>
      </c>
      <c r="J29" s="1"/>
    </row>
    <row r="30" spans="1:45" x14ac:dyDescent="0.2">
      <c r="A30" s="1"/>
      <c r="B30" s="11" t="s">
        <v>214</v>
      </c>
      <c r="C30" s="451">
        <v>3955.8803899999998</v>
      </c>
      <c r="D30" s="142">
        <v>31.388807101459548</v>
      </c>
      <c r="E30" s="454">
        <v>17749.055120000001</v>
      </c>
      <c r="F30" s="149">
        <v>2.6312838389489452</v>
      </c>
      <c r="G30" s="454">
        <v>27611.814429999999</v>
      </c>
      <c r="H30" s="149">
        <v>4.8536782870079618</v>
      </c>
      <c r="I30" s="731">
        <v>7.5437693171596543</v>
      </c>
      <c r="J30" s="1"/>
    </row>
    <row r="31" spans="1:45" x14ac:dyDescent="0.2">
      <c r="A31" s="160" t="s">
        <v>435</v>
      </c>
      <c r="B31" s="145"/>
      <c r="C31" s="452">
        <v>15375.859939999998</v>
      </c>
      <c r="D31" s="148">
        <v>-11.294054290851356</v>
      </c>
      <c r="E31" s="452">
        <v>101479.30988</v>
      </c>
      <c r="F31" s="148">
        <v>-3.5764843160915527</v>
      </c>
      <c r="G31" s="452">
        <v>179271.39019000003</v>
      </c>
      <c r="H31" s="224">
        <v>2.5518258262423466</v>
      </c>
      <c r="I31" s="148">
        <v>48.97838264806412</v>
      </c>
      <c r="J31" s="1"/>
    </row>
    <row r="32" spans="1:45" x14ac:dyDescent="0.2">
      <c r="A32" s="425"/>
      <c r="B32" s="11" t="s">
        <v>648</v>
      </c>
      <c r="C32" s="451">
        <v>0</v>
      </c>
      <c r="D32" s="142" t="s">
        <v>140</v>
      </c>
      <c r="E32" s="454">
        <v>0</v>
      </c>
      <c r="F32" s="149" t="s">
        <v>140</v>
      </c>
      <c r="G32" s="454">
        <v>0</v>
      </c>
      <c r="H32" s="149">
        <v>-100</v>
      </c>
      <c r="I32" s="492">
        <v>0</v>
      </c>
      <c r="J32" s="1"/>
    </row>
    <row r="33" spans="1:10" x14ac:dyDescent="0.2">
      <c r="A33" s="160" t="s">
        <v>451</v>
      </c>
      <c r="B33" s="145"/>
      <c r="C33" s="452">
        <v>0</v>
      </c>
      <c r="D33" s="148" t="s">
        <v>140</v>
      </c>
      <c r="E33" s="452">
        <v>0</v>
      </c>
      <c r="F33" s="148" t="s">
        <v>140</v>
      </c>
      <c r="G33" s="452">
        <v>0</v>
      </c>
      <c r="H33" s="224">
        <v>-100</v>
      </c>
      <c r="I33" s="743">
        <v>0</v>
      </c>
      <c r="J33" s="712"/>
    </row>
    <row r="34" spans="1:10" x14ac:dyDescent="0.2">
      <c r="A34" s="655" t="s">
        <v>114</v>
      </c>
      <c r="B34" s="656"/>
      <c r="C34" s="656">
        <v>25578.097259999999</v>
      </c>
      <c r="D34" s="657">
        <v>-17.350532663661497</v>
      </c>
      <c r="E34" s="150">
        <v>214668.60014</v>
      </c>
      <c r="F34" s="657">
        <v>-2.5865239276953842</v>
      </c>
      <c r="G34" s="150">
        <v>366021.45782999997</v>
      </c>
      <c r="H34" s="657">
        <v>2.99141927613814</v>
      </c>
      <c r="I34" s="659">
        <v>100</v>
      </c>
      <c r="J34" s="1"/>
    </row>
    <row r="35" spans="1:10" x14ac:dyDescent="0.2">
      <c r="A35" s="668" t="s">
        <v>320</v>
      </c>
      <c r="B35" s="685"/>
      <c r="C35" s="181">
        <v>13377.51525</v>
      </c>
      <c r="D35" s="155">
        <v>16.883487407437382</v>
      </c>
      <c r="E35" s="513">
        <v>81783.214599999992</v>
      </c>
      <c r="F35" s="514">
        <v>16.430084441867734</v>
      </c>
      <c r="G35" s="513">
        <v>135144.1458</v>
      </c>
      <c r="H35" s="514">
        <v>5.299691583104015</v>
      </c>
      <c r="I35" s="514">
        <v>36.922465311519574</v>
      </c>
      <c r="J35" s="166"/>
    </row>
    <row r="36" spans="1:10" x14ac:dyDescent="0.2">
      <c r="A36" s="668" t="s">
        <v>321</v>
      </c>
      <c r="B36" s="685"/>
      <c r="C36" s="181">
        <v>12200.582009999998</v>
      </c>
      <c r="D36" s="155">
        <v>-37.440979161459246</v>
      </c>
      <c r="E36" s="513">
        <v>132885.38553999999</v>
      </c>
      <c r="F36" s="514">
        <v>-11.484181654903709</v>
      </c>
      <c r="G36" s="513">
        <v>230877.31203</v>
      </c>
      <c r="H36" s="514">
        <v>1.6866317854753003</v>
      </c>
      <c r="I36" s="514">
        <v>63.077534688480426</v>
      </c>
      <c r="J36" s="1"/>
    </row>
    <row r="37" spans="1:10" x14ac:dyDescent="0.2">
      <c r="A37" s="469" t="s">
        <v>438</v>
      </c>
      <c r="B37" s="153"/>
      <c r="C37" s="405">
        <v>8114.7258700000002</v>
      </c>
      <c r="D37" s="406">
        <v>-21.746874081003991</v>
      </c>
      <c r="E37" s="407">
        <v>72864.131909999996</v>
      </c>
      <c r="F37" s="408">
        <v>-5.4628537237224108</v>
      </c>
      <c r="G37" s="407">
        <v>126054.64533000001</v>
      </c>
      <c r="H37" s="408">
        <v>15.879893125334551</v>
      </c>
      <c r="I37" s="408">
        <v>34.439140829974662</v>
      </c>
      <c r="J37" s="1"/>
    </row>
    <row r="38" spans="1:10" ht="14.25" customHeight="1" x14ac:dyDescent="0.2">
      <c r="A38" s="469" t="s">
        <v>439</v>
      </c>
      <c r="B38" s="153"/>
      <c r="C38" s="405">
        <v>17463.371389999997</v>
      </c>
      <c r="D38" s="406">
        <v>-15.135073655994594</v>
      </c>
      <c r="E38" s="407">
        <v>141804.46823</v>
      </c>
      <c r="F38" s="408">
        <v>-1.0394098141144243</v>
      </c>
      <c r="G38" s="407">
        <v>239966.81249999997</v>
      </c>
      <c r="H38" s="406">
        <v>-2.6937304137024243</v>
      </c>
      <c r="I38" s="408">
        <v>65.560859170025338</v>
      </c>
      <c r="J38" s="1"/>
    </row>
    <row r="39" spans="1:10" s="1" customFormat="1" ht="15" customHeight="1" x14ac:dyDescent="0.2">
      <c r="A39" s="668" t="s">
        <v>440</v>
      </c>
      <c r="B39" s="685"/>
      <c r="C39" s="181">
        <v>3065.5721000000008</v>
      </c>
      <c r="D39" s="155">
        <v>50.882545664496824</v>
      </c>
      <c r="E39" s="513">
        <v>11362.103759999998</v>
      </c>
      <c r="F39" s="514">
        <v>48.042020013326294</v>
      </c>
      <c r="G39" s="513">
        <v>19245.191840000003</v>
      </c>
      <c r="H39" s="514">
        <v>-1.2396510462221859</v>
      </c>
      <c r="I39" s="514">
        <v>5.2579408743130305</v>
      </c>
    </row>
    <row r="40" spans="1:10" s="1" customFormat="1" x14ac:dyDescent="0.2">
      <c r="I40" s="55" t="s">
        <v>217</v>
      </c>
    </row>
    <row r="41" spans="1:10" s="1" customFormat="1" x14ac:dyDescent="0.2">
      <c r="A41" s="827" t="s">
        <v>620</v>
      </c>
      <c r="B41" s="827"/>
      <c r="C41" s="827"/>
      <c r="D41" s="827"/>
      <c r="E41" s="827"/>
      <c r="F41" s="827"/>
      <c r="G41" s="827"/>
      <c r="H41" s="827"/>
      <c r="I41" s="827"/>
    </row>
    <row r="42" spans="1:10" s="1" customFormat="1" x14ac:dyDescent="0.2">
      <c r="A42" s="428" t="s">
        <v>464</v>
      </c>
      <c r="I42" s="651"/>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pans="12:23" s="1" customFormat="1" x14ac:dyDescent="0.2"/>
    <row r="50" spans="12:23" s="1" customFormat="1" x14ac:dyDescent="0.2"/>
    <row r="51" spans="12:23" s="1" customFormat="1" x14ac:dyDescent="0.2">
      <c r="L51" s="18"/>
      <c r="M51" s="18"/>
      <c r="N51" s="18"/>
      <c r="O51" s="18"/>
      <c r="P51" s="18"/>
      <c r="Q51" s="18"/>
      <c r="R51" s="18"/>
      <c r="S51" s="18"/>
      <c r="T51" s="18"/>
      <c r="U51" s="18"/>
      <c r="V51" s="533"/>
      <c r="W51" s="161"/>
    </row>
    <row r="52" spans="12:23" s="1" customFormat="1" x14ac:dyDescent="0.2">
      <c r="L52" s="80"/>
      <c r="M52" s="541"/>
      <c r="N52" s="570"/>
      <c r="O52" s="570"/>
      <c r="P52" s="570"/>
      <c r="Q52" s="570"/>
      <c r="R52" s="18"/>
      <c r="S52" s="18"/>
      <c r="T52" s="18"/>
      <c r="U52" s="18"/>
      <c r="V52" s="18"/>
      <c r="W52" s="18"/>
    </row>
    <row r="53" spans="12:23" s="1" customFormat="1" x14ac:dyDescent="0.2"/>
    <row r="54" spans="12:23" s="1" customFormat="1" x14ac:dyDescent="0.2"/>
    <row r="55" spans="12:23" s="1" customFormat="1" x14ac:dyDescent="0.2"/>
    <row r="56" spans="12:23" s="1" customFormat="1" x14ac:dyDescent="0.2"/>
    <row r="57" spans="12:23" s="1" customFormat="1" x14ac:dyDescent="0.2"/>
    <row r="58" spans="12:23" s="1" customFormat="1" x14ac:dyDescent="0.2"/>
    <row r="59" spans="12:23" s="1" customFormat="1" x14ac:dyDescent="0.2"/>
    <row r="60" spans="12:23" s="1" customFormat="1" x14ac:dyDescent="0.2"/>
    <row r="61" spans="12:23" s="1" customFormat="1" x14ac:dyDescent="0.2"/>
    <row r="62" spans="12:23" s="1" customFormat="1" x14ac:dyDescent="0.2"/>
    <row r="63" spans="12:23" s="1" customFormat="1" x14ac:dyDescent="0.2"/>
    <row r="64" spans="12:23"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34:F39">
    <cfRule type="cellIs" dxfId="80" priority="8" operator="between">
      <formula>0</formula>
      <formula>0.5</formula>
    </cfRule>
    <cfRule type="cellIs" dxfId="79" priority="9" operator="between">
      <formula>-0.49</formula>
      <formula>0.49</formula>
    </cfRule>
  </conditionalFormatting>
  <conditionalFormatting sqref="H34:H39">
    <cfRule type="cellIs" dxfId="78" priority="10" operator="between">
      <formula>-0.49</formula>
      <formula>0.49</formula>
    </cfRule>
  </conditionalFormatting>
  <conditionalFormatting sqref="H34:I39">
    <cfRule type="cellIs" dxfId="77" priority="6" operator="between">
      <formula>0</formula>
      <formula>0.5</formula>
    </cfRule>
  </conditionalFormatting>
  <conditionalFormatting sqref="I30">
    <cfRule type="cellIs" dxfId="76" priority="17" operator="between">
      <formula>-0.5</formula>
      <formula>0.5</formula>
    </cfRule>
    <cfRule type="cellIs" dxfId="75" priority="18" operator="between">
      <formula>0</formula>
      <formula>0.49</formula>
    </cfRule>
  </conditionalFormatting>
  <conditionalFormatting sqref="I34:I37">
    <cfRule type="cellIs" dxfId="74" priority="3" operator="between">
      <formula>-0.5</formula>
      <formula>0.5</formula>
    </cfRule>
    <cfRule type="cellIs" dxfId="73" priority="4" operator="between">
      <formula>0</formula>
      <formula>0.49</formula>
    </cfRule>
  </conditionalFormatting>
  <conditionalFormatting sqref="I34:I39">
    <cfRule type="cellIs" dxfId="72" priority="5" stopIfTrue="1" operator="equal">
      <formula>0</formula>
    </cfRule>
    <cfRule type="cellIs" dxfId="71" priority="7"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9" t="s">
        <v>18</v>
      </c>
      <c r="B1" s="819"/>
      <c r="C1" s="819"/>
      <c r="D1" s="819"/>
      <c r="E1" s="819"/>
      <c r="F1" s="819"/>
      <c r="G1" s="1"/>
      <c r="H1" s="1"/>
    </row>
    <row r="2" spans="1:9" x14ac:dyDescent="0.2">
      <c r="A2" s="820"/>
      <c r="B2" s="820"/>
      <c r="C2" s="820"/>
      <c r="D2" s="820"/>
      <c r="E2" s="820"/>
      <c r="F2" s="820"/>
      <c r="G2" s="10"/>
      <c r="H2" s="55" t="s">
        <v>459</v>
      </c>
    </row>
    <row r="3" spans="1:9" x14ac:dyDescent="0.2">
      <c r="A3" s="11"/>
      <c r="B3" s="787">
        <f>INDICE!A3</f>
        <v>46234</v>
      </c>
      <c r="C3" s="787">
        <v>41671</v>
      </c>
      <c r="D3" s="785" t="s">
        <v>115</v>
      </c>
      <c r="E3" s="785"/>
      <c r="F3" s="785" t="s">
        <v>116</v>
      </c>
      <c r="G3" s="785"/>
      <c r="H3" s="785"/>
    </row>
    <row r="4" spans="1:9" x14ac:dyDescent="0.2">
      <c r="A4" s="253"/>
      <c r="B4" s="184" t="s">
        <v>54</v>
      </c>
      <c r="C4" s="185" t="s">
        <v>413</v>
      </c>
      <c r="D4" s="184" t="s">
        <v>54</v>
      </c>
      <c r="E4" s="185" t="s">
        <v>413</v>
      </c>
      <c r="F4" s="184" t="s">
        <v>54</v>
      </c>
      <c r="G4" s="186" t="s">
        <v>413</v>
      </c>
      <c r="H4" s="185" t="s">
        <v>463</v>
      </c>
      <c r="I4" s="55"/>
    </row>
    <row r="5" spans="1:9" ht="14.1" customHeight="1" x14ac:dyDescent="0.2">
      <c r="A5" s="409" t="s">
        <v>322</v>
      </c>
      <c r="B5" s="226">
        <v>13377.51525</v>
      </c>
      <c r="C5" s="227">
        <v>16.883487407437382</v>
      </c>
      <c r="D5" s="226">
        <v>81783.214599999992</v>
      </c>
      <c r="E5" s="227">
        <v>16.430084441867734</v>
      </c>
      <c r="F5" s="226">
        <v>135144.1458</v>
      </c>
      <c r="G5" s="227">
        <v>5.299691583104015</v>
      </c>
      <c r="H5" s="227">
        <v>36.922465311519574</v>
      </c>
    </row>
    <row r="6" spans="1:9" x14ac:dyDescent="0.2">
      <c r="A6" s="402" t="s">
        <v>323</v>
      </c>
      <c r="B6" s="702">
        <v>10228.13409</v>
      </c>
      <c r="C6" s="468">
        <v>9.6309850342633432</v>
      </c>
      <c r="D6" s="429">
        <v>69863.027790000007</v>
      </c>
      <c r="E6" s="430">
        <v>12.692503848897605</v>
      </c>
      <c r="F6" s="429">
        <v>115047.42657</v>
      </c>
      <c r="G6" s="430">
        <v>6.8515372068952471</v>
      </c>
      <c r="H6" s="704">
        <v>31.431880319823819</v>
      </c>
    </row>
    <row r="7" spans="1:9" x14ac:dyDescent="0.2">
      <c r="A7" s="402" t="s">
        <v>511</v>
      </c>
      <c r="B7" s="703">
        <v>1764.7041100000001</v>
      </c>
      <c r="C7" s="500">
        <v>238.87202139157537</v>
      </c>
      <c r="D7" s="431">
        <v>6876.7812999999996</v>
      </c>
      <c r="E7" s="500">
        <v>57.679853963588023</v>
      </c>
      <c r="F7" s="431">
        <v>8884.7605800000001</v>
      </c>
      <c r="G7" s="438">
        <v>-5.2446027932333816</v>
      </c>
      <c r="H7" s="720">
        <v>2.427387900336313</v>
      </c>
    </row>
    <row r="8" spans="1:9" x14ac:dyDescent="0.2">
      <c r="A8" s="402" t="s">
        <v>512</v>
      </c>
      <c r="B8" s="703">
        <v>1384.6770500000007</v>
      </c>
      <c r="C8" s="468">
        <v>-13.176123769421055</v>
      </c>
      <c r="D8" s="429">
        <v>5043.4055100000005</v>
      </c>
      <c r="E8" s="468">
        <v>29.759901837258667</v>
      </c>
      <c r="F8" s="429">
        <v>11211.958649999999</v>
      </c>
      <c r="G8" s="468">
        <v>-0.73977848252281897</v>
      </c>
      <c r="H8" s="704">
        <v>3.0631970913594455</v>
      </c>
    </row>
    <row r="9" spans="1:9" x14ac:dyDescent="0.2">
      <c r="A9" s="409" t="s">
        <v>325</v>
      </c>
      <c r="B9" s="411">
        <v>12200.582010000002</v>
      </c>
      <c r="C9" s="227">
        <v>-37.440979161459232</v>
      </c>
      <c r="D9" s="411">
        <v>132885.38553999999</v>
      </c>
      <c r="E9" s="227">
        <v>-11.484181654903702</v>
      </c>
      <c r="F9" s="411">
        <v>230877.31203</v>
      </c>
      <c r="G9" s="227">
        <v>1.6866317854753134</v>
      </c>
      <c r="H9" s="227">
        <v>63.077534688480426</v>
      </c>
    </row>
    <row r="10" spans="1:9" x14ac:dyDescent="0.2">
      <c r="A10" s="402" t="s">
        <v>326</v>
      </c>
      <c r="B10" s="702">
        <v>1620.3578799999998</v>
      </c>
      <c r="C10" s="432">
        <v>-44.985091859137306</v>
      </c>
      <c r="D10" s="429">
        <v>21915.348639999997</v>
      </c>
      <c r="E10" s="430">
        <v>-12.668056115781059</v>
      </c>
      <c r="F10" s="429">
        <v>39055.923730000002</v>
      </c>
      <c r="G10" s="430">
        <v>2.1172768642696198</v>
      </c>
      <c r="H10" s="704">
        <v>10.670391829360909</v>
      </c>
    </row>
    <row r="11" spans="1:9" x14ac:dyDescent="0.2">
      <c r="A11" s="402" t="s">
        <v>327</v>
      </c>
      <c r="B11" s="702">
        <v>3866.0527400000001</v>
      </c>
      <c r="C11" s="430">
        <v>-12.39275240883728</v>
      </c>
      <c r="D11" s="429">
        <v>33353.469490000003</v>
      </c>
      <c r="E11" s="73">
        <v>6.4659942065285749</v>
      </c>
      <c r="F11" s="429">
        <v>56913.607459999999</v>
      </c>
      <c r="G11" s="430">
        <v>14.405074332666912</v>
      </c>
      <c r="H11" s="704">
        <v>15.549254351758179</v>
      </c>
    </row>
    <row r="12" spans="1:9" x14ac:dyDescent="0.2">
      <c r="A12" s="402" t="s">
        <v>328</v>
      </c>
      <c r="B12" s="702">
        <v>910.13905</v>
      </c>
      <c r="C12" s="438">
        <v>-68.617905013091303</v>
      </c>
      <c r="D12" s="429">
        <v>15482.858830000001</v>
      </c>
      <c r="E12" s="430">
        <v>-30.441978309830226</v>
      </c>
      <c r="F12" s="429">
        <v>27752.210839999996</v>
      </c>
      <c r="G12" s="430">
        <v>-5.5044176841131209</v>
      </c>
      <c r="H12" s="704">
        <v>7.5821267432057526</v>
      </c>
    </row>
    <row r="13" spans="1:9" x14ac:dyDescent="0.2">
      <c r="A13" s="402" t="s">
        <v>329</v>
      </c>
      <c r="B13" s="702">
        <v>1893.69147</v>
      </c>
      <c r="C13" s="430">
        <v>-69.632071882532642</v>
      </c>
      <c r="D13" s="429">
        <v>20338.560569999998</v>
      </c>
      <c r="E13" s="430">
        <v>-31.399614243456643</v>
      </c>
      <c r="F13" s="429">
        <v>32533.842000000001</v>
      </c>
      <c r="G13" s="430">
        <v>-22.048056729470371</v>
      </c>
      <c r="H13" s="704">
        <v>8.8885067539156317</v>
      </c>
    </row>
    <row r="14" spans="1:9" x14ac:dyDescent="0.2">
      <c r="A14" s="402" t="s">
        <v>330</v>
      </c>
      <c r="B14" s="702">
        <v>958.22401000000002</v>
      </c>
      <c r="C14" s="430">
        <v>-2.3848578687018538</v>
      </c>
      <c r="D14" s="429">
        <v>14393.998129999996</v>
      </c>
      <c r="E14" s="430">
        <v>-8.2617926005855562</v>
      </c>
      <c r="F14" s="429">
        <v>25847.894180000003</v>
      </c>
      <c r="G14" s="430">
        <v>2.0473257883653</v>
      </c>
      <c r="H14" s="704">
        <v>7.0618521474785103</v>
      </c>
    </row>
    <row r="15" spans="1:9" x14ac:dyDescent="0.2">
      <c r="A15" s="402" t="s">
        <v>625</v>
      </c>
      <c r="B15" s="702">
        <v>1015.3249599999999</v>
      </c>
      <c r="C15" s="430">
        <v>1.7366601121464547</v>
      </c>
      <c r="D15" s="429">
        <v>7085.2852800000001</v>
      </c>
      <c r="E15" s="500">
        <v>-1.6964534653112735</v>
      </c>
      <c r="F15" s="429">
        <v>12314.679770000002</v>
      </c>
      <c r="G15" s="430">
        <v>4.1047667248194175</v>
      </c>
      <c r="H15" s="704">
        <v>3.364469351881441</v>
      </c>
    </row>
    <row r="16" spans="1:9" x14ac:dyDescent="0.2">
      <c r="A16" s="402" t="s">
        <v>331</v>
      </c>
      <c r="B16" s="702">
        <v>1936.7918999999999</v>
      </c>
      <c r="C16" s="438">
        <v>88.288538108960367</v>
      </c>
      <c r="D16" s="429">
        <v>20315.864599999997</v>
      </c>
      <c r="E16" s="430">
        <v>7.4949239977620223</v>
      </c>
      <c r="F16" s="429">
        <v>36459.154049999997</v>
      </c>
      <c r="G16" s="430">
        <v>18.407508785492976</v>
      </c>
      <c r="H16" s="705">
        <v>9.9609335108800057</v>
      </c>
    </row>
    <row r="17" spans="1:8" x14ac:dyDescent="0.2">
      <c r="A17" s="409" t="s">
        <v>530</v>
      </c>
      <c r="B17" s="515">
        <v>0</v>
      </c>
      <c r="C17" s="654" t="s">
        <v>140</v>
      </c>
      <c r="D17" s="411">
        <v>0</v>
      </c>
      <c r="E17" s="644" t="s">
        <v>140</v>
      </c>
      <c r="F17" s="411">
        <v>0</v>
      </c>
      <c r="G17" s="413" t="s">
        <v>140</v>
      </c>
      <c r="H17" s="411">
        <v>0</v>
      </c>
    </row>
    <row r="18" spans="1:8" x14ac:dyDescent="0.2">
      <c r="A18" s="410" t="s">
        <v>114</v>
      </c>
      <c r="B18" s="61">
        <v>25578.097260000002</v>
      </c>
      <c r="C18" s="62">
        <v>-17.350532663661497</v>
      </c>
      <c r="D18" s="61">
        <v>214668.60014</v>
      </c>
      <c r="E18" s="62">
        <v>-2.5865239276953842</v>
      </c>
      <c r="F18" s="61">
        <v>366021.45782999997</v>
      </c>
      <c r="G18" s="62">
        <v>2.99141927613814</v>
      </c>
      <c r="H18" s="62">
        <v>100</v>
      </c>
    </row>
    <row r="19" spans="1:8" x14ac:dyDescent="0.2">
      <c r="A19" s="156"/>
      <c r="B19" s="1"/>
      <c r="C19" s="1"/>
      <c r="D19" s="1"/>
      <c r="E19" s="1"/>
      <c r="F19" s="1"/>
      <c r="G19" s="1"/>
      <c r="H19" s="55" t="s">
        <v>217</v>
      </c>
    </row>
    <row r="20" spans="1:8" x14ac:dyDescent="0.2">
      <c r="A20" s="133" t="s">
        <v>564</v>
      </c>
      <c r="B20" s="1"/>
      <c r="C20" s="1"/>
      <c r="D20" s="1"/>
      <c r="E20" s="1"/>
      <c r="F20" s="1"/>
      <c r="G20" s="1"/>
      <c r="H20" s="1"/>
    </row>
    <row r="21" spans="1:8" x14ac:dyDescent="0.2">
      <c r="A21" s="428" t="s">
        <v>523</v>
      </c>
      <c r="B21" s="1"/>
      <c r="C21" s="1"/>
      <c r="D21" s="1"/>
      <c r="E21" s="1"/>
      <c r="F21" s="1"/>
      <c r="G21" s="1"/>
      <c r="H21" s="1"/>
    </row>
    <row r="22" spans="1:8" s="1" customFormat="1" x14ac:dyDescent="0.2">
      <c r="A22" s="580"/>
      <c r="B22" s="580"/>
      <c r="C22" s="580"/>
      <c r="D22" s="580"/>
      <c r="E22" s="580"/>
      <c r="F22" s="580"/>
      <c r="G22" s="580"/>
      <c r="H22" s="580"/>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70" priority="7" operator="between">
      <formula>0.0001</formula>
      <formula>0.44999</formula>
    </cfRule>
  </conditionalFormatting>
  <conditionalFormatting sqref="C17">
    <cfRule type="cellIs" dxfId="69" priority="22" operator="between">
      <formula>0</formula>
      <formula>0.5</formula>
    </cfRule>
    <cfRule type="cellIs" dxfId="68" priority="23" operator="between">
      <formula>0</formula>
      <formula>0.49</formula>
    </cfRule>
  </conditionalFormatting>
  <conditionalFormatting sqref="E7">
    <cfRule type="cellIs" dxfId="67" priority="3" operator="between">
      <formula>0.0001</formula>
      <formula>0.44999</formula>
    </cfRule>
  </conditionalFormatting>
  <conditionalFormatting sqref="E11">
    <cfRule type="cellIs" dxfId="66" priority="16" operator="between">
      <formula>-0.5</formula>
      <formula>0.5</formula>
    </cfRule>
    <cfRule type="cellIs" dxfId="65" priority="17" operator="between">
      <formula>0</formula>
      <formula>0.49</formula>
    </cfRule>
  </conditionalFormatting>
  <conditionalFormatting sqref="E15">
    <cfRule type="cellIs" dxfId="64" priority="9" operator="between">
      <formula>0.0001</formula>
      <formula>0.44999</formula>
    </cfRule>
  </conditionalFormatting>
  <conditionalFormatting sqref="E17:E18">
    <cfRule type="cellIs" dxfId="63" priority="27" operator="between">
      <formula>0.00001</formula>
      <formula>0.049999</formula>
    </cfRule>
  </conditionalFormatting>
  <conditionalFormatting sqref="G5">
    <cfRule type="cellIs" dxfId="62" priority="1" operator="between">
      <formula>-0.05</formula>
      <formula>-0.000001</formula>
    </cfRule>
  </conditionalFormatting>
  <conditionalFormatting sqref="G17:G18">
    <cfRule type="cellIs" dxfId="61" priority="26" operator="between">
      <formula>0.00001</formula>
      <formula>0.049999</formula>
    </cfRule>
  </conditionalFormatting>
  <conditionalFormatting sqref="H7">
    <cfRule type="cellIs" dxfId="60"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493</v>
      </c>
      <c r="B1" s="1"/>
      <c r="C1" s="1"/>
      <c r="D1" s="1"/>
      <c r="E1" s="1"/>
      <c r="F1" s="1"/>
      <c r="G1" s="1"/>
      <c r="H1" s="1"/>
    </row>
    <row r="2" spans="1:8" x14ac:dyDescent="0.2">
      <c r="A2" s="1"/>
      <c r="B2" s="1"/>
      <c r="C2" s="1"/>
      <c r="D2" s="1"/>
      <c r="E2" s="1"/>
      <c r="F2" s="1"/>
      <c r="G2" s="55" t="s">
        <v>461</v>
      </c>
      <c r="H2" s="1"/>
    </row>
    <row r="3" spans="1:8" x14ac:dyDescent="0.2">
      <c r="A3" s="56"/>
      <c r="B3" s="787">
        <f>INDICE!A3</f>
        <v>46234</v>
      </c>
      <c r="C3" s="785">
        <v>41671</v>
      </c>
      <c r="D3" s="785" t="s">
        <v>115</v>
      </c>
      <c r="E3" s="785"/>
      <c r="F3" s="785" t="s">
        <v>116</v>
      </c>
      <c r="G3" s="785"/>
      <c r="H3" s="1"/>
    </row>
    <row r="4" spans="1:8" x14ac:dyDescent="0.2">
      <c r="A4" s="66"/>
      <c r="B4" s="184" t="s">
        <v>335</v>
      </c>
      <c r="C4" s="185" t="s">
        <v>413</v>
      </c>
      <c r="D4" s="184" t="s">
        <v>335</v>
      </c>
      <c r="E4" s="185" t="s">
        <v>413</v>
      </c>
      <c r="F4" s="184" t="s">
        <v>335</v>
      </c>
      <c r="G4" s="186" t="s">
        <v>413</v>
      </c>
      <c r="H4" s="1"/>
    </row>
    <row r="5" spans="1:8" x14ac:dyDescent="0.2">
      <c r="A5" s="433" t="s">
        <v>460</v>
      </c>
      <c r="B5" s="434">
        <v>33.51568112655098</v>
      </c>
      <c r="C5" s="416">
        <v>18.307030264121778</v>
      </c>
      <c r="D5" s="435">
        <v>31.758346312404115</v>
      </c>
      <c r="E5" s="416">
        <v>-7.319341306047475</v>
      </c>
      <c r="F5" s="435">
        <v>29.714903455424906</v>
      </c>
      <c r="G5" s="416">
        <v>-11.732930876757186</v>
      </c>
      <c r="H5" s="1"/>
    </row>
    <row r="6" spans="1:8" x14ac:dyDescent="0.2">
      <c r="A6" s="3"/>
      <c r="B6" s="3"/>
      <c r="C6" s="3"/>
      <c r="D6" s="3"/>
      <c r="E6" s="3"/>
      <c r="F6" s="3"/>
      <c r="G6" s="55" t="s">
        <v>336</v>
      </c>
      <c r="H6" s="1"/>
    </row>
    <row r="7" spans="1:8" x14ac:dyDescent="0.2">
      <c r="A7" s="80" t="s">
        <v>561</v>
      </c>
      <c r="B7" s="80"/>
      <c r="C7" s="198"/>
      <c r="D7" s="198"/>
      <c r="E7" s="198"/>
      <c r="F7" s="80"/>
      <c r="G7" s="80"/>
      <c r="H7" s="1"/>
    </row>
    <row r="8" spans="1:8" x14ac:dyDescent="0.2">
      <c r="A8" s="133" t="s">
        <v>337</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30"/>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9" t="s">
        <v>332</v>
      </c>
      <c r="B1" s="819"/>
      <c r="C1" s="819"/>
      <c r="D1" s="819"/>
      <c r="E1" s="819"/>
      <c r="F1" s="819"/>
      <c r="G1" s="819"/>
      <c r="H1" s="1"/>
      <c r="I1" s="1"/>
    </row>
    <row r="2" spans="1:15" x14ac:dyDescent="0.2">
      <c r="A2" s="820"/>
      <c r="B2" s="820"/>
      <c r="C2" s="820"/>
      <c r="D2" s="820"/>
      <c r="E2" s="820"/>
      <c r="F2" s="820"/>
      <c r="G2" s="820"/>
      <c r="H2" s="10"/>
      <c r="I2" s="55" t="s">
        <v>459</v>
      </c>
    </row>
    <row r="3" spans="1:15" x14ac:dyDescent="0.2">
      <c r="A3" s="802" t="s">
        <v>443</v>
      </c>
      <c r="B3" s="802" t="s">
        <v>444</v>
      </c>
      <c r="C3" s="783">
        <f>INDICE!A3</f>
        <v>46234</v>
      </c>
      <c r="D3" s="784">
        <v>41671</v>
      </c>
      <c r="E3" s="784" t="s">
        <v>115</v>
      </c>
      <c r="F3" s="784"/>
      <c r="G3" s="784" t="s">
        <v>116</v>
      </c>
      <c r="H3" s="784"/>
      <c r="I3" s="784"/>
    </row>
    <row r="4" spans="1:15" x14ac:dyDescent="0.2">
      <c r="A4" s="803"/>
      <c r="B4" s="803"/>
      <c r="C4" s="82" t="s">
        <v>54</v>
      </c>
      <c r="D4" s="82" t="s">
        <v>413</v>
      </c>
      <c r="E4" s="82" t="s">
        <v>54</v>
      </c>
      <c r="F4" s="82" t="s">
        <v>413</v>
      </c>
      <c r="G4" s="82" t="s">
        <v>54</v>
      </c>
      <c r="H4" s="83" t="s">
        <v>413</v>
      </c>
      <c r="I4" s="83" t="s">
        <v>106</v>
      </c>
    </row>
    <row r="5" spans="1:15" x14ac:dyDescent="0.2">
      <c r="A5" s="11"/>
      <c r="B5" s="11" t="s">
        <v>629</v>
      </c>
      <c r="C5" s="758">
        <v>2.44062</v>
      </c>
      <c r="D5" s="142">
        <v>24.976700838769805</v>
      </c>
      <c r="E5" s="759">
        <v>33.288499999999999</v>
      </c>
      <c r="F5" s="142">
        <v>8.1556055329819479</v>
      </c>
      <c r="G5" s="759">
        <v>55.882180000000005</v>
      </c>
      <c r="H5" s="142">
        <v>10.129661384209626</v>
      </c>
      <c r="I5" s="760">
        <v>0.13564282698276783</v>
      </c>
      <c r="K5" s="167"/>
      <c r="M5" s="167"/>
      <c r="O5" s="167"/>
    </row>
    <row r="6" spans="1:15" x14ac:dyDescent="0.2">
      <c r="A6" s="11"/>
      <c r="B6" s="11" t="s">
        <v>230</v>
      </c>
      <c r="C6" s="758">
        <v>0</v>
      </c>
      <c r="D6" s="142" t="s">
        <v>140</v>
      </c>
      <c r="E6" s="759">
        <v>0</v>
      </c>
      <c r="F6" s="142">
        <v>-100</v>
      </c>
      <c r="G6" s="759">
        <v>0</v>
      </c>
      <c r="H6" s="142">
        <v>-100</v>
      </c>
      <c r="I6" s="760">
        <v>0</v>
      </c>
    </row>
    <row r="7" spans="1:15" x14ac:dyDescent="0.2">
      <c r="A7" s="11"/>
      <c r="B7" s="11" t="s">
        <v>271</v>
      </c>
      <c r="C7" s="758">
        <v>0</v>
      </c>
      <c r="D7" s="142" t="s">
        <v>140</v>
      </c>
      <c r="E7" s="759">
        <v>106.72134</v>
      </c>
      <c r="F7" s="142" t="s">
        <v>140</v>
      </c>
      <c r="G7" s="759">
        <v>222.64233999999999</v>
      </c>
      <c r="H7" s="142" t="s">
        <v>140</v>
      </c>
      <c r="I7" s="760">
        <v>0.54041979757515846</v>
      </c>
    </row>
    <row r="8" spans="1:15" x14ac:dyDescent="0.2">
      <c r="A8" s="11"/>
      <c r="B8" s="11" t="s">
        <v>231</v>
      </c>
      <c r="C8" s="758">
        <v>77.376099999999994</v>
      </c>
      <c r="D8" s="142">
        <v>1.4035094616811734</v>
      </c>
      <c r="E8" s="759">
        <v>8742.4191400000072</v>
      </c>
      <c r="F8" s="142">
        <v>-20.828894556063986</v>
      </c>
      <c r="G8" s="759">
        <v>12086.957890000011</v>
      </c>
      <c r="H8" s="142">
        <v>-8.931737340961595</v>
      </c>
      <c r="I8" s="760">
        <v>29.338675367018109</v>
      </c>
    </row>
    <row r="9" spans="1:15" x14ac:dyDescent="0.2">
      <c r="A9" s="11"/>
      <c r="B9" s="237" t="s">
        <v>318</v>
      </c>
      <c r="C9" s="761">
        <v>57.391289999999998</v>
      </c>
      <c r="D9" s="412">
        <v>-3.693657063489427</v>
      </c>
      <c r="E9" s="762">
        <v>8561.0399700000071</v>
      </c>
      <c r="F9" s="412">
        <v>-20.239862869998841</v>
      </c>
      <c r="G9" s="762">
        <v>11416.984160000007</v>
      </c>
      <c r="H9" s="412">
        <v>-9.7566153010071854</v>
      </c>
      <c r="I9" s="763">
        <v>27.712447994689576</v>
      </c>
    </row>
    <row r="10" spans="1:15" x14ac:dyDescent="0.2">
      <c r="A10" s="11"/>
      <c r="B10" s="237" t="s">
        <v>315</v>
      </c>
      <c r="C10" s="761">
        <v>19.984809999999996</v>
      </c>
      <c r="D10" s="412">
        <v>19.578440852237076</v>
      </c>
      <c r="E10" s="762">
        <v>181.37916999999999</v>
      </c>
      <c r="F10" s="412">
        <v>-41.292615766438963</v>
      </c>
      <c r="G10" s="762">
        <v>669.97372999999993</v>
      </c>
      <c r="H10" s="412">
        <v>7.8706615476005615</v>
      </c>
      <c r="I10" s="763">
        <v>1.6262273723285241</v>
      </c>
    </row>
    <row r="11" spans="1:15" x14ac:dyDescent="0.2">
      <c r="A11" s="11"/>
      <c r="B11" s="11" t="s">
        <v>576</v>
      </c>
      <c r="C11" s="758">
        <v>0</v>
      </c>
      <c r="D11" s="142">
        <v>-100</v>
      </c>
      <c r="E11" s="759">
        <v>0</v>
      </c>
      <c r="F11" s="142">
        <v>-100</v>
      </c>
      <c r="G11" s="759">
        <v>0</v>
      </c>
      <c r="H11" s="142">
        <v>-100</v>
      </c>
      <c r="I11" s="760">
        <v>0</v>
      </c>
    </row>
    <row r="12" spans="1:15" x14ac:dyDescent="0.2">
      <c r="A12" s="11"/>
      <c r="B12" s="11" t="s">
        <v>203</v>
      </c>
      <c r="C12" s="758">
        <v>160.12735000000001</v>
      </c>
      <c r="D12" s="142">
        <v>-3.1450700732487702</v>
      </c>
      <c r="E12" s="759">
        <v>1642.8829800000003</v>
      </c>
      <c r="F12" s="142">
        <v>5.4261554291150418</v>
      </c>
      <c r="G12" s="759">
        <v>2202.3130900000001</v>
      </c>
      <c r="H12" s="142">
        <v>5.6039354535397266</v>
      </c>
      <c r="I12" s="760">
        <v>5.3456750153403965</v>
      </c>
    </row>
    <row r="13" spans="1:15" x14ac:dyDescent="0.2">
      <c r="A13" s="11"/>
      <c r="B13" s="11" t="s">
        <v>536</v>
      </c>
      <c r="C13" s="758">
        <v>0</v>
      </c>
      <c r="D13" s="142" t="s">
        <v>140</v>
      </c>
      <c r="E13" s="759">
        <v>0</v>
      </c>
      <c r="F13" s="142">
        <v>-100</v>
      </c>
      <c r="G13" s="759">
        <v>28.32685</v>
      </c>
      <c r="H13" s="142">
        <v>131.82625419428757</v>
      </c>
      <c r="I13" s="760">
        <v>6.8757768818553916E-2</v>
      </c>
    </row>
    <row r="14" spans="1:15" x14ac:dyDescent="0.2">
      <c r="A14" s="11"/>
      <c r="B14" s="11" t="s">
        <v>628</v>
      </c>
      <c r="C14" s="758">
        <v>78.300529999999995</v>
      </c>
      <c r="D14" s="142">
        <v>-87.807139464809907</v>
      </c>
      <c r="E14" s="759">
        <v>2740.3144199999997</v>
      </c>
      <c r="F14" s="142">
        <v>-13.305244017436053</v>
      </c>
      <c r="G14" s="759">
        <v>4304.1107900000006</v>
      </c>
      <c r="H14" s="142">
        <v>-3.5691110714389107</v>
      </c>
      <c r="I14" s="760">
        <v>10.447369003904898</v>
      </c>
    </row>
    <row r="15" spans="1:15" x14ac:dyDescent="0.2">
      <c r="A15" s="11"/>
      <c r="B15" s="11" t="s">
        <v>205</v>
      </c>
      <c r="C15" s="758">
        <v>34.154000000000003</v>
      </c>
      <c r="D15" s="142" t="s">
        <v>140</v>
      </c>
      <c r="E15" s="759">
        <v>604.91575</v>
      </c>
      <c r="F15" s="142">
        <v>114.2791230831303</v>
      </c>
      <c r="G15" s="759">
        <v>919.78307999999981</v>
      </c>
      <c r="H15" s="142">
        <v>201.68378267649203</v>
      </c>
      <c r="I15" s="760">
        <v>2.2325896588522007</v>
      </c>
    </row>
    <row r="16" spans="1:15" x14ac:dyDescent="0.2">
      <c r="A16" s="11"/>
      <c r="B16" s="11" t="s">
        <v>234</v>
      </c>
      <c r="C16" s="758">
        <v>0</v>
      </c>
      <c r="D16" s="142" t="s">
        <v>140</v>
      </c>
      <c r="E16" s="759">
        <v>0</v>
      </c>
      <c r="F16" s="142">
        <v>-100</v>
      </c>
      <c r="G16" s="759">
        <v>0</v>
      </c>
      <c r="H16" s="142">
        <v>-100</v>
      </c>
      <c r="I16" s="760">
        <v>0</v>
      </c>
    </row>
    <row r="17" spans="1:10" x14ac:dyDescent="0.2">
      <c r="A17" s="11"/>
      <c r="B17" s="11" t="s">
        <v>632</v>
      </c>
      <c r="C17" s="758">
        <v>0</v>
      </c>
      <c r="D17" s="142" t="s">
        <v>140</v>
      </c>
      <c r="E17" s="759">
        <v>0.59615000000000007</v>
      </c>
      <c r="F17" s="142">
        <v>-30.668139791824157</v>
      </c>
      <c r="G17" s="759">
        <v>1.52424</v>
      </c>
      <c r="H17" s="142">
        <v>-25.237275416059674</v>
      </c>
      <c r="I17" s="731">
        <v>3.699788064821631E-3</v>
      </c>
    </row>
    <row r="18" spans="1:10" x14ac:dyDescent="0.2">
      <c r="A18" s="11"/>
      <c r="B18" s="11" t="s">
        <v>235</v>
      </c>
      <c r="C18" s="758">
        <v>0</v>
      </c>
      <c r="D18" s="412" t="s">
        <v>140</v>
      </c>
      <c r="E18" s="759">
        <v>868.07146</v>
      </c>
      <c r="F18" s="412" t="s">
        <v>140</v>
      </c>
      <c r="G18" s="759">
        <v>868.07146</v>
      </c>
      <c r="H18" s="412">
        <v>-17.700935066055024</v>
      </c>
      <c r="I18" s="731">
        <v>2.1070700330133625</v>
      </c>
    </row>
    <row r="19" spans="1:10" x14ac:dyDescent="0.2">
      <c r="A19" s="160" t="s">
        <v>434</v>
      </c>
      <c r="B19" s="696"/>
      <c r="C19" s="764">
        <v>352.39859999999999</v>
      </c>
      <c r="D19" s="147">
        <v>-62.875224175699486</v>
      </c>
      <c r="E19" s="147">
        <v>14739.209740000009</v>
      </c>
      <c r="F19" s="147">
        <v>-9.855748272030219</v>
      </c>
      <c r="G19" s="764">
        <v>20689.611920000007</v>
      </c>
      <c r="H19" s="147">
        <v>-4.4634471151338468</v>
      </c>
      <c r="I19" s="765">
        <v>50.219899259570255</v>
      </c>
    </row>
    <row r="20" spans="1:10" x14ac:dyDescent="0.2">
      <c r="A20" s="11"/>
      <c r="B20" s="11" t="s">
        <v>212</v>
      </c>
      <c r="C20" s="758">
        <v>0</v>
      </c>
      <c r="D20" s="142" t="s">
        <v>140</v>
      </c>
      <c r="E20" s="759">
        <v>0</v>
      </c>
      <c r="F20" s="142" t="s">
        <v>140</v>
      </c>
      <c r="G20" s="759">
        <v>1086.8510900000001</v>
      </c>
      <c r="H20" s="142">
        <v>724.58448942084624</v>
      </c>
      <c r="I20" s="760">
        <v>2.638113873812773</v>
      </c>
    </row>
    <row r="21" spans="1:10" x14ac:dyDescent="0.2">
      <c r="A21" s="11"/>
      <c r="B21" s="11" t="s">
        <v>665</v>
      </c>
      <c r="C21" s="758">
        <v>992</v>
      </c>
      <c r="D21" s="431">
        <v>0</v>
      </c>
      <c r="E21" s="766">
        <v>4950.2642200000009</v>
      </c>
      <c r="F21" s="142">
        <v>-13.743435790207343</v>
      </c>
      <c r="G21" s="759">
        <v>9586.2642199999991</v>
      </c>
      <c r="H21" s="142">
        <v>-5.498183951104112</v>
      </c>
      <c r="I21" s="731">
        <v>23.268741108606676</v>
      </c>
    </row>
    <row r="22" spans="1:10" x14ac:dyDescent="0.2">
      <c r="A22" s="11"/>
      <c r="B22" s="11" t="s">
        <v>670</v>
      </c>
      <c r="C22" s="758">
        <v>27.60904</v>
      </c>
      <c r="D22" s="142" t="s">
        <v>140</v>
      </c>
      <c r="E22" s="759">
        <v>27.60904</v>
      </c>
      <c r="F22" s="142" t="s">
        <v>140</v>
      </c>
      <c r="G22" s="759">
        <v>27.60904</v>
      </c>
      <c r="H22" s="142" t="s">
        <v>140</v>
      </c>
      <c r="I22" s="731">
        <v>6.7015428458236895E-2</v>
      </c>
    </row>
    <row r="23" spans="1:10" x14ac:dyDescent="0.2">
      <c r="A23" s="160"/>
      <c r="B23" s="696" t="s">
        <v>666</v>
      </c>
      <c r="C23" s="764">
        <v>0</v>
      </c>
      <c r="D23" s="147" t="s">
        <v>140</v>
      </c>
      <c r="E23" s="147">
        <v>293.15497999999997</v>
      </c>
      <c r="F23" s="147" t="s">
        <v>140</v>
      </c>
      <c r="G23" s="764">
        <v>520.65998000000002</v>
      </c>
      <c r="H23" s="147" t="s">
        <v>140</v>
      </c>
      <c r="I23" s="765">
        <v>1.2637980763096817</v>
      </c>
    </row>
    <row r="24" spans="1:10" x14ac:dyDescent="0.2">
      <c r="A24" s="11" t="s">
        <v>435</v>
      </c>
      <c r="B24" s="11"/>
      <c r="C24" s="758">
        <v>1019.60904</v>
      </c>
      <c r="D24" s="142">
        <v>2.7831693548387135</v>
      </c>
      <c r="E24" s="766">
        <v>5271.0282400000006</v>
      </c>
      <c r="F24" s="142">
        <v>-8.1542387175466065</v>
      </c>
      <c r="G24" s="759">
        <v>11221.384329999999</v>
      </c>
      <c r="H24" s="142">
        <v>9.201987934394511</v>
      </c>
      <c r="I24" s="767">
        <v>27.237668487187367</v>
      </c>
    </row>
    <row r="25" spans="1:10" x14ac:dyDescent="0.2">
      <c r="A25" s="160"/>
      <c r="B25" s="696" t="s">
        <v>228</v>
      </c>
      <c r="C25" s="764">
        <v>0</v>
      </c>
      <c r="D25" s="147" t="s">
        <v>140</v>
      </c>
      <c r="E25" s="147">
        <v>26.66273</v>
      </c>
      <c r="F25" s="147">
        <v>-7.7924678378752263</v>
      </c>
      <c r="G25" s="764">
        <v>57.53725</v>
      </c>
      <c r="H25" s="147">
        <v>-41.285159283097741</v>
      </c>
      <c r="I25" s="768">
        <v>0.13966017873343986</v>
      </c>
    </row>
    <row r="26" spans="1:10" ht="14.25" customHeight="1" x14ac:dyDescent="0.2">
      <c r="A26" s="11" t="s">
        <v>296</v>
      </c>
      <c r="B26" s="11"/>
      <c r="C26" s="758">
        <v>0</v>
      </c>
      <c r="D26" s="142" t="s">
        <v>140</v>
      </c>
      <c r="E26" s="766">
        <v>26.66273</v>
      </c>
      <c r="F26" s="142">
        <v>-7.7924678378752263</v>
      </c>
      <c r="G26" s="759">
        <v>57.53725</v>
      </c>
      <c r="H26" s="142">
        <v>-41.285159283097741</v>
      </c>
      <c r="I26" s="760">
        <v>0.13966017873343986</v>
      </c>
    </row>
    <row r="27" spans="1:10" x14ac:dyDescent="0.2">
      <c r="A27" s="11"/>
      <c r="B27" s="11" t="s">
        <v>556</v>
      </c>
      <c r="C27" s="758">
        <v>0</v>
      </c>
      <c r="D27" s="142" t="s">
        <v>140</v>
      </c>
      <c r="E27" s="759">
        <v>645.09325999999999</v>
      </c>
      <c r="F27" s="142" t="s">
        <v>140</v>
      </c>
      <c r="G27" s="759">
        <v>645.09325999999999</v>
      </c>
      <c r="H27" s="142" t="s">
        <v>140</v>
      </c>
      <c r="I27" s="760">
        <v>1.5658350023912753</v>
      </c>
    </row>
    <row r="28" spans="1:10" x14ac:dyDescent="0.2">
      <c r="A28" s="160" t="s">
        <v>630</v>
      </c>
      <c r="B28" s="696"/>
      <c r="C28" s="764">
        <v>0</v>
      </c>
      <c r="D28" s="147" t="s">
        <v>140</v>
      </c>
      <c r="E28" s="147">
        <v>645.09325999999999</v>
      </c>
      <c r="F28" s="147" t="s">
        <v>140</v>
      </c>
      <c r="G28" s="764">
        <v>645.09325999999999</v>
      </c>
      <c r="H28" s="147" t="s">
        <v>140</v>
      </c>
      <c r="I28" s="765">
        <v>1.5658350023912753</v>
      </c>
    </row>
    <row r="29" spans="1:10" ht="14.25" customHeight="1" x14ac:dyDescent="0.2">
      <c r="A29" s="11"/>
      <c r="B29" s="11" t="s">
        <v>656</v>
      </c>
      <c r="C29" s="758">
        <v>0</v>
      </c>
      <c r="D29" s="142" t="s">
        <v>140</v>
      </c>
      <c r="E29" s="769">
        <v>0</v>
      </c>
      <c r="F29" s="142">
        <v>-100</v>
      </c>
      <c r="G29" s="769">
        <v>0</v>
      </c>
      <c r="H29" s="142">
        <v>-100</v>
      </c>
      <c r="I29" s="767">
        <v>0</v>
      </c>
    </row>
    <row r="30" spans="1:10" x14ac:dyDescent="0.2">
      <c r="A30" s="160" t="s">
        <v>451</v>
      </c>
      <c r="B30" s="696"/>
      <c r="C30" s="764">
        <v>0</v>
      </c>
      <c r="D30" s="147" t="s">
        <v>140</v>
      </c>
      <c r="E30" s="770">
        <v>0</v>
      </c>
      <c r="F30" s="147">
        <v>-100</v>
      </c>
      <c r="G30" s="770">
        <v>0</v>
      </c>
      <c r="H30" s="147">
        <v>-100</v>
      </c>
      <c r="I30" s="726">
        <v>0</v>
      </c>
    </row>
    <row r="31" spans="1:10" ht="14.25" customHeight="1" x14ac:dyDescent="0.2">
      <c r="A31" s="160" t="s">
        <v>631</v>
      </c>
      <c r="B31" s="696"/>
      <c r="C31" s="764">
        <v>716.6385200000002</v>
      </c>
      <c r="D31" s="147">
        <v>35.433312468224742</v>
      </c>
      <c r="E31" s="764">
        <v>4952.5315500000006</v>
      </c>
      <c r="F31" s="147">
        <v>23.763154461982687</v>
      </c>
      <c r="G31" s="764">
        <v>8584.408730000001</v>
      </c>
      <c r="H31" s="147">
        <v>46.000285231244305</v>
      </c>
      <c r="I31" s="765">
        <v>20.836937072117657</v>
      </c>
      <c r="J31" s="428"/>
    </row>
    <row r="32" spans="1:10" ht="14.25" customHeight="1" x14ac:dyDescent="0.2">
      <c r="A32" s="748" t="s">
        <v>114</v>
      </c>
      <c r="B32" s="656"/>
      <c r="C32" s="749">
        <v>2088.6461600000002</v>
      </c>
      <c r="D32" s="657">
        <v>-15.452177011572843</v>
      </c>
      <c r="E32" s="749">
        <v>25634.52552000001</v>
      </c>
      <c r="F32" s="657">
        <v>-2.0671634685822253</v>
      </c>
      <c r="G32" s="749">
        <v>41198.035490000009</v>
      </c>
      <c r="H32" s="657">
        <v>8.5154427029779356</v>
      </c>
      <c r="I32" s="749">
        <v>100</v>
      </c>
      <c r="J32" s="428"/>
    </row>
    <row r="33" spans="1:9" ht="14.25" customHeight="1" x14ac:dyDescent="0.2">
      <c r="A33" s="750"/>
      <c r="B33" s="751" t="s">
        <v>318</v>
      </c>
      <c r="C33" s="752">
        <v>1127.69182</v>
      </c>
      <c r="D33" s="527">
        <v>-33.421425666085455</v>
      </c>
      <c r="E33" s="752">
        <v>16251.618610000009</v>
      </c>
      <c r="F33" s="527">
        <v>-17.22446079883181</v>
      </c>
      <c r="G33" s="752">
        <v>25307.359170000011</v>
      </c>
      <c r="H33" s="527">
        <v>-7.1587356435996981</v>
      </c>
      <c r="I33" s="752">
        <v>61.428558107201155</v>
      </c>
    </row>
    <row r="34" spans="1:9" ht="14.25" customHeight="1" x14ac:dyDescent="0.2">
      <c r="A34" s="751"/>
      <c r="B34" s="751" t="s">
        <v>315</v>
      </c>
      <c r="C34" s="752">
        <v>960.95434000000034</v>
      </c>
      <c r="D34" s="527">
        <v>23.739184909932</v>
      </c>
      <c r="E34" s="752">
        <v>9382.9069099999997</v>
      </c>
      <c r="F34" s="527">
        <v>43.419973674722172</v>
      </c>
      <c r="G34" s="752">
        <v>15890.67632</v>
      </c>
      <c r="H34" s="527">
        <v>48.422276656455558</v>
      </c>
      <c r="I34" s="752">
        <v>38.571441892798845</v>
      </c>
    </row>
    <row r="35" spans="1:9" s="1" customFormat="1" ht="14.25" customHeight="1" x14ac:dyDescent="0.2">
      <c r="A35" s="753"/>
      <c r="B35" s="753" t="s">
        <v>438</v>
      </c>
      <c r="C35" s="754">
        <v>349.95797999999996</v>
      </c>
      <c r="D35" s="529">
        <v>-63.056335855442299</v>
      </c>
      <c r="E35" s="754">
        <v>14732.583970000011</v>
      </c>
      <c r="F35" s="529">
        <v>-9.8860071797440838</v>
      </c>
      <c r="G35" s="754">
        <v>20691.266990000007</v>
      </c>
      <c r="H35" s="529">
        <v>-4.6638208592328398</v>
      </c>
      <c r="I35" s="754">
        <v>50.223916611320931</v>
      </c>
    </row>
    <row r="36" spans="1:9" s="1" customFormat="1" x14ac:dyDescent="0.2">
      <c r="A36" s="753"/>
      <c r="B36" s="753" t="s">
        <v>439</v>
      </c>
      <c r="C36" s="754">
        <v>1738.6881800000001</v>
      </c>
      <c r="D36" s="529">
        <v>14.154729919510084</v>
      </c>
      <c r="E36" s="754">
        <v>10901.941550000001</v>
      </c>
      <c r="F36" s="529">
        <v>10.941049718259912</v>
      </c>
      <c r="G36" s="754">
        <v>20506.768500000002</v>
      </c>
      <c r="H36" s="529">
        <v>26.105030790052808</v>
      </c>
      <c r="I36" s="754">
        <v>49.776083388679069</v>
      </c>
    </row>
    <row r="37" spans="1:9" s="1" customFormat="1" x14ac:dyDescent="0.2">
      <c r="A37" s="751"/>
      <c r="B37" s="751" t="s">
        <v>440</v>
      </c>
      <c r="C37" s="752">
        <v>315.80397999999997</v>
      </c>
      <c r="D37" s="527">
        <v>-64.268113490373167</v>
      </c>
      <c r="E37" s="752">
        <v>13232.337880000008</v>
      </c>
      <c r="F37" s="527">
        <v>-16.699770055876442</v>
      </c>
      <c r="G37" s="752">
        <v>18844.350960000007</v>
      </c>
      <c r="H37" s="527">
        <v>-5.9817467689360848</v>
      </c>
      <c r="I37" s="752">
        <v>45.74089695265711</v>
      </c>
    </row>
    <row r="38" spans="1:9" s="1" customFormat="1" x14ac:dyDescent="0.2">
      <c r="A38" s="428" t="s">
        <v>660</v>
      </c>
      <c r="I38" s="80" t="s">
        <v>217</v>
      </c>
    </row>
    <row r="39" spans="1:9" s="1" customFormat="1" x14ac:dyDescent="0.2">
      <c r="A39" s="428" t="s">
        <v>654</v>
      </c>
      <c r="B39" s="428"/>
      <c r="C39" s="428"/>
      <c r="D39" s="428"/>
      <c r="E39" s="428"/>
      <c r="F39" s="428"/>
      <c r="G39" s="428"/>
      <c r="H39" s="428"/>
      <c r="I39" s="428"/>
    </row>
    <row r="40" spans="1:9" s="1" customFormat="1" x14ac:dyDescent="0.2">
      <c r="A40" s="428" t="s">
        <v>633</v>
      </c>
      <c r="B40" s="428"/>
      <c r="C40" s="428"/>
      <c r="D40" s="428"/>
      <c r="E40" s="428"/>
      <c r="F40" s="428"/>
      <c r="G40" s="428"/>
      <c r="H40" s="428"/>
      <c r="I40" s="428"/>
    </row>
    <row r="41" spans="1:9" s="1" customFormat="1" ht="14.25" customHeight="1" x14ac:dyDescent="0.2">
      <c r="A41" s="428"/>
      <c r="B41" s="428"/>
      <c r="C41" s="428"/>
      <c r="D41" s="428"/>
      <c r="E41" s="428"/>
      <c r="F41" s="428"/>
      <c r="G41" s="428"/>
      <c r="H41" s="428"/>
      <c r="I41" s="428"/>
    </row>
    <row r="42" spans="1:9" s="1" customFormat="1" ht="14.25" customHeight="1" x14ac:dyDescent="0.2">
      <c r="A42" s="428"/>
      <c r="B42" s="428"/>
      <c r="C42" s="428"/>
      <c r="D42" s="428"/>
      <c r="E42" s="428"/>
      <c r="F42" s="428"/>
      <c r="G42" s="428"/>
      <c r="H42" s="428"/>
      <c r="I42" s="428"/>
    </row>
    <row r="43" spans="1:9" s="1" customFormat="1" ht="14.25" customHeight="1" x14ac:dyDescent="0.2">
      <c r="A43" s="428"/>
      <c r="B43" s="428"/>
      <c r="C43" s="428"/>
      <c r="D43" s="428"/>
      <c r="E43" s="428"/>
      <c r="F43" s="428"/>
      <c r="G43" s="428"/>
      <c r="H43" s="428"/>
      <c r="I43" s="428"/>
    </row>
    <row r="44" spans="1:9" s="1" customFormat="1" x14ac:dyDescent="0.2">
      <c r="A44" s="428"/>
      <c r="B44" s="428"/>
      <c r="C44" s="428"/>
      <c r="D44" s="428"/>
      <c r="E44" s="428"/>
      <c r="F44" s="428"/>
      <c r="G44" s="428"/>
      <c r="H44" s="428"/>
      <c r="I44" s="428"/>
    </row>
    <row r="45" spans="1:9" s="1" customFormat="1" x14ac:dyDescent="0.2">
      <c r="A45" s="428"/>
      <c r="I45" s="428"/>
    </row>
    <row r="46" spans="1:9" s="1" customFormat="1" ht="14.25" customHeight="1" x14ac:dyDescent="0.2">
      <c r="A46" s="80"/>
      <c r="B46" s="80"/>
      <c r="C46" s="80"/>
      <c r="D46" s="80"/>
      <c r="E46" s="80"/>
      <c r="F46" s="80"/>
      <c r="G46" s="80"/>
      <c r="H46" s="80"/>
      <c r="I46" s="80"/>
    </row>
    <row r="47" spans="1:9" s="1" customFormat="1" ht="14.25" customHeight="1" x14ac:dyDescent="0.2">
      <c r="A47" s="80"/>
      <c r="B47" s="80"/>
      <c r="C47" s="80"/>
      <c r="D47" s="80"/>
      <c r="E47" s="80"/>
      <c r="F47" s="80"/>
      <c r="G47" s="80"/>
      <c r="H47" s="80"/>
      <c r="I47" s="80"/>
    </row>
    <row r="48" spans="1:9" s="1" customFormat="1" x14ac:dyDescent="0.2">
      <c r="A48" s="80"/>
      <c r="B48" s="80"/>
      <c r="C48" s="80"/>
      <c r="D48" s="80"/>
      <c r="E48" s="80"/>
      <c r="F48" s="80"/>
      <c r="G48" s="80"/>
      <c r="H48" s="80"/>
      <c r="I48" s="80"/>
    </row>
    <row r="49" spans="1:9" s="1" customFormat="1" x14ac:dyDescent="0.2">
      <c r="A49" s="80"/>
      <c r="B49" s="80"/>
      <c r="C49" s="80"/>
      <c r="D49" s="80"/>
      <c r="E49" s="80"/>
      <c r="F49" s="80"/>
      <c r="G49" s="80"/>
      <c r="H49" s="80"/>
      <c r="I49" s="80"/>
    </row>
    <row r="50" spans="1:9" s="1" customFormat="1" x14ac:dyDescent="0.2">
      <c r="A50" s="80"/>
      <c r="B50" s="80"/>
      <c r="C50" s="80"/>
      <c r="D50" s="80"/>
      <c r="E50" s="80"/>
      <c r="F50" s="80"/>
      <c r="G50" s="80"/>
      <c r="H50" s="80"/>
      <c r="I50" s="80"/>
    </row>
    <row r="51" spans="1:9" s="1" customFormat="1" x14ac:dyDescent="0.2">
      <c r="G51" s="612"/>
    </row>
    <row r="52" spans="1:9" s="1" customFormat="1" x14ac:dyDescent="0.2">
      <c r="G52" s="612"/>
    </row>
    <row r="53" spans="1:9" s="1" customFormat="1" x14ac:dyDescent="0.2">
      <c r="G53" s="612"/>
    </row>
    <row r="54" spans="1:9" s="1" customFormat="1" x14ac:dyDescent="0.2">
      <c r="G54" s="612"/>
    </row>
    <row r="55" spans="1:9" s="1" customFormat="1" x14ac:dyDescent="0.2">
      <c r="G55" s="612"/>
    </row>
    <row r="56" spans="1:9" s="1" customFormat="1" x14ac:dyDescent="0.2">
      <c r="G56" s="612"/>
    </row>
    <row r="57" spans="1:9" s="1" customFormat="1" x14ac:dyDescent="0.2">
      <c r="G57" s="612"/>
    </row>
    <row r="58" spans="1:9" s="1" customFormat="1" x14ac:dyDescent="0.2">
      <c r="G58" s="612"/>
    </row>
    <row r="59" spans="1:9" s="1" customFormat="1" x14ac:dyDescent="0.2">
      <c r="G59" s="612"/>
    </row>
    <row r="60" spans="1:9" s="1" customFormat="1" x14ac:dyDescent="0.2">
      <c r="G60" s="612"/>
    </row>
    <row r="61" spans="1:9" s="1" customFormat="1" x14ac:dyDescent="0.2">
      <c r="G61" s="612"/>
    </row>
    <row r="62" spans="1:9" s="1" customFormat="1" x14ac:dyDescent="0.2">
      <c r="G62" s="612"/>
    </row>
    <row r="63" spans="1:9" s="1" customFormat="1" x14ac:dyDescent="0.2">
      <c r="G63" s="612"/>
    </row>
    <row r="64" spans="1:9" s="1" customFormat="1" x14ac:dyDescent="0.2">
      <c r="G64" s="612"/>
    </row>
    <row r="65" spans="7:7" s="1" customFormat="1" x14ac:dyDescent="0.2">
      <c r="G65" s="612"/>
    </row>
    <row r="66" spans="7:7" s="1" customFormat="1" x14ac:dyDescent="0.2">
      <c r="G66" s="612"/>
    </row>
    <row r="67" spans="7:7" s="1" customFormat="1" x14ac:dyDescent="0.2">
      <c r="G67" s="612"/>
    </row>
    <row r="68" spans="7:7" s="1" customFormat="1" x14ac:dyDescent="0.2">
      <c r="G68" s="612"/>
    </row>
    <row r="69" spans="7:7" s="1" customFormat="1" x14ac:dyDescent="0.2">
      <c r="G69" s="612"/>
    </row>
    <row r="70" spans="7:7" s="1" customFormat="1" x14ac:dyDescent="0.2">
      <c r="G70" s="612"/>
    </row>
    <row r="71" spans="7:7" s="1" customFormat="1" x14ac:dyDescent="0.2">
      <c r="G71" s="612"/>
    </row>
    <row r="72" spans="7:7" s="1" customFormat="1" x14ac:dyDescent="0.2">
      <c r="G72" s="612"/>
    </row>
    <row r="73" spans="7:7" s="1" customFormat="1" x14ac:dyDescent="0.2">
      <c r="G73" s="612"/>
    </row>
    <row r="74" spans="7:7" s="1" customFormat="1" x14ac:dyDescent="0.2">
      <c r="G74" s="612"/>
    </row>
    <row r="75" spans="7:7" s="1" customFormat="1" x14ac:dyDescent="0.2">
      <c r="G75" s="612"/>
    </row>
    <row r="76" spans="7:7" s="1" customFormat="1" x14ac:dyDescent="0.2">
      <c r="G76" s="612"/>
    </row>
    <row r="77" spans="7:7" s="1" customFormat="1" x14ac:dyDescent="0.2">
      <c r="G77" s="612"/>
    </row>
    <row r="78" spans="7:7" s="1" customFormat="1" x14ac:dyDescent="0.2">
      <c r="G78" s="612"/>
    </row>
    <row r="79" spans="7:7" s="1" customFormat="1" x14ac:dyDescent="0.2">
      <c r="G79" s="612"/>
    </row>
    <row r="80" spans="7:7" s="1" customFormat="1" x14ac:dyDescent="0.2">
      <c r="G80" s="612"/>
    </row>
    <row r="81" spans="7:7" s="1" customFormat="1" x14ac:dyDescent="0.2">
      <c r="G81" s="612"/>
    </row>
    <row r="82" spans="7:7" s="1" customFormat="1" x14ac:dyDescent="0.2">
      <c r="G82" s="612"/>
    </row>
    <row r="83" spans="7:7" s="1" customFormat="1" x14ac:dyDescent="0.2">
      <c r="G83" s="612"/>
    </row>
    <row r="84" spans="7:7" s="1" customFormat="1" x14ac:dyDescent="0.2">
      <c r="G84" s="612"/>
    </row>
    <row r="85" spans="7:7" s="1" customFormat="1" x14ac:dyDescent="0.2">
      <c r="G85" s="612"/>
    </row>
    <row r="86" spans="7:7" s="1" customFormat="1" x14ac:dyDescent="0.2">
      <c r="G86" s="612"/>
    </row>
    <row r="87" spans="7:7" s="1" customFormat="1" x14ac:dyDescent="0.2">
      <c r="G87" s="612"/>
    </row>
    <row r="88" spans="7:7" s="1" customFormat="1" x14ac:dyDescent="0.2">
      <c r="G88" s="612"/>
    </row>
    <row r="89" spans="7:7" s="1" customFormat="1" x14ac:dyDescent="0.2">
      <c r="G89" s="612"/>
    </row>
    <row r="90" spans="7:7" s="1" customFormat="1" x14ac:dyDescent="0.2">
      <c r="G90" s="612"/>
    </row>
    <row r="91" spans="7:7" s="1" customFormat="1" x14ac:dyDescent="0.2">
      <c r="G91" s="612"/>
    </row>
    <row r="92" spans="7:7" s="1" customFormat="1" x14ac:dyDescent="0.2">
      <c r="G92" s="612"/>
    </row>
    <row r="93" spans="7:7" s="1" customFormat="1" x14ac:dyDescent="0.2">
      <c r="G93" s="612"/>
    </row>
    <row r="94" spans="7:7" s="1" customFormat="1" x14ac:dyDescent="0.2">
      <c r="G94" s="612"/>
    </row>
    <row r="95" spans="7:7" s="1" customFormat="1" x14ac:dyDescent="0.2">
      <c r="G95" s="612"/>
    </row>
    <row r="96" spans="7:7" s="1" customFormat="1" x14ac:dyDescent="0.2">
      <c r="G96" s="612"/>
    </row>
    <row r="97" spans="7:7" s="1" customFormat="1" x14ac:dyDescent="0.2">
      <c r="G97" s="612"/>
    </row>
    <row r="98" spans="7:7" s="1" customFormat="1" x14ac:dyDescent="0.2">
      <c r="G98" s="612"/>
    </row>
    <row r="99" spans="7:7" s="1" customFormat="1" x14ac:dyDescent="0.2">
      <c r="G99" s="612"/>
    </row>
    <row r="100" spans="7:7" s="1" customFormat="1" x14ac:dyDescent="0.2">
      <c r="G100" s="612"/>
    </row>
    <row r="101" spans="7:7" s="1" customFormat="1" x14ac:dyDescent="0.2">
      <c r="G101" s="612"/>
    </row>
    <row r="102" spans="7:7" s="1" customFormat="1" x14ac:dyDescent="0.2">
      <c r="G102" s="612"/>
    </row>
    <row r="103" spans="7:7" s="1" customFormat="1" x14ac:dyDescent="0.2">
      <c r="G103" s="612"/>
    </row>
    <row r="104" spans="7:7" s="1" customFormat="1" x14ac:dyDescent="0.2">
      <c r="G104" s="612"/>
    </row>
    <row r="105" spans="7:7" s="1" customFormat="1" x14ac:dyDescent="0.2">
      <c r="G105" s="612"/>
    </row>
    <row r="106" spans="7:7" s="1" customFormat="1" x14ac:dyDescent="0.2">
      <c r="G106" s="612"/>
    </row>
    <row r="107" spans="7:7" s="1" customFormat="1" x14ac:dyDescent="0.2">
      <c r="G107" s="612"/>
    </row>
    <row r="108" spans="7:7" s="1" customFormat="1" x14ac:dyDescent="0.2">
      <c r="G108" s="612"/>
    </row>
    <row r="109" spans="7:7" s="1" customFormat="1" x14ac:dyDescent="0.2">
      <c r="G109" s="612"/>
    </row>
    <row r="110" spans="7:7" s="1" customFormat="1" x14ac:dyDescent="0.2">
      <c r="G110" s="612"/>
    </row>
    <row r="111" spans="7:7" s="1" customFormat="1" x14ac:dyDescent="0.2">
      <c r="G111" s="612"/>
    </row>
    <row r="112" spans="7:7" s="1" customFormat="1" x14ac:dyDescent="0.2">
      <c r="G112" s="612"/>
    </row>
    <row r="113" spans="7:7" s="1" customFormat="1" x14ac:dyDescent="0.2">
      <c r="G113" s="612"/>
    </row>
    <row r="114" spans="7:7" s="1" customFormat="1" x14ac:dyDescent="0.2">
      <c r="G114" s="612"/>
    </row>
    <row r="115" spans="7:7" s="1" customFormat="1" x14ac:dyDescent="0.2">
      <c r="G115" s="612"/>
    </row>
    <row r="116" spans="7:7" s="1" customFormat="1" x14ac:dyDescent="0.2">
      <c r="G116" s="612"/>
    </row>
    <row r="117" spans="7:7" s="1" customFormat="1" x14ac:dyDescent="0.2">
      <c r="G117" s="612"/>
    </row>
    <row r="118" spans="7:7" s="1" customFormat="1" x14ac:dyDescent="0.2">
      <c r="G118" s="612"/>
    </row>
    <row r="119" spans="7:7" s="1" customFormat="1" x14ac:dyDescent="0.2">
      <c r="G119" s="612"/>
    </row>
    <row r="120" spans="7:7" s="1" customFormat="1" x14ac:dyDescent="0.2">
      <c r="G120" s="612"/>
    </row>
    <row r="121" spans="7:7" s="1" customFormat="1" x14ac:dyDescent="0.2">
      <c r="G121" s="612"/>
    </row>
    <row r="122" spans="7:7" s="1" customFormat="1" x14ac:dyDescent="0.2">
      <c r="G122" s="612"/>
    </row>
    <row r="123" spans="7:7" s="1" customFormat="1" x14ac:dyDescent="0.2">
      <c r="G123" s="612"/>
    </row>
    <row r="124" spans="7:7" s="1" customFormat="1" x14ac:dyDescent="0.2">
      <c r="G124" s="612"/>
    </row>
    <row r="125" spans="7:7" s="1" customFormat="1" x14ac:dyDescent="0.2">
      <c r="G125" s="612"/>
    </row>
    <row r="126" spans="7:7" s="1" customFormat="1" x14ac:dyDescent="0.2">
      <c r="G126" s="612"/>
    </row>
    <row r="127" spans="7:7" s="1" customFormat="1" x14ac:dyDescent="0.2">
      <c r="G127" s="612"/>
    </row>
    <row r="128" spans="7:7" s="1" customFormat="1" x14ac:dyDescent="0.2">
      <c r="G128" s="612"/>
    </row>
    <row r="129" spans="7:7" s="1" customFormat="1" x14ac:dyDescent="0.2">
      <c r="G129" s="612"/>
    </row>
    <row r="130" spans="7:7" s="1" customFormat="1" x14ac:dyDescent="0.2">
      <c r="G130" s="612"/>
    </row>
    <row r="131" spans="7:7" s="1" customFormat="1" x14ac:dyDescent="0.2">
      <c r="G131" s="612"/>
    </row>
    <row r="132" spans="7:7" s="1" customFormat="1" x14ac:dyDescent="0.2">
      <c r="G132" s="612"/>
    </row>
    <row r="133" spans="7:7" s="1" customFormat="1" x14ac:dyDescent="0.2">
      <c r="G133" s="612"/>
    </row>
    <row r="134" spans="7:7" s="1" customFormat="1" x14ac:dyDescent="0.2">
      <c r="G134" s="612"/>
    </row>
    <row r="135" spans="7:7" s="1" customFormat="1" x14ac:dyDescent="0.2">
      <c r="G135" s="612"/>
    </row>
    <row r="136" spans="7:7" s="1" customFormat="1" x14ac:dyDescent="0.2">
      <c r="G136" s="612"/>
    </row>
    <row r="137" spans="7:7" s="1" customFormat="1" x14ac:dyDescent="0.2">
      <c r="G137" s="612"/>
    </row>
    <row r="138" spans="7:7" s="1" customFormat="1" x14ac:dyDescent="0.2">
      <c r="G138" s="612"/>
    </row>
    <row r="139" spans="7:7" s="1" customFormat="1" x14ac:dyDescent="0.2">
      <c r="G139" s="612"/>
    </row>
    <row r="140" spans="7:7" s="1" customFormat="1" x14ac:dyDescent="0.2">
      <c r="G140" s="612"/>
    </row>
    <row r="141" spans="7:7" s="1" customFormat="1" x14ac:dyDescent="0.2">
      <c r="G141" s="612"/>
    </row>
    <row r="142" spans="7:7" s="1" customFormat="1" x14ac:dyDescent="0.2">
      <c r="G142" s="612"/>
    </row>
    <row r="143" spans="7:7" s="1" customFormat="1" x14ac:dyDescent="0.2">
      <c r="G143" s="612"/>
    </row>
    <row r="144" spans="7:7" s="1" customFormat="1" x14ac:dyDescent="0.2">
      <c r="G144" s="612"/>
    </row>
    <row r="145" spans="7:7" s="1" customFormat="1" x14ac:dyDescent="0.2">
      <c r="G145" s="612"/>
    </row>
    <row r="146" spans="7:7" s="1" customFormat="1" x14ac:dyDescent="0.2">
      <c r="G146" s="612"/>
    </row>
    <row r="147" spans="7:7" s="1" customFormat="1" x14ac:dyDescent="0.2">
      <c r="G147" s="612"/>
    </row>
    <row r="148" spans="7:7" s="1" customFormat="1" x14ac:dyDescent="0.2">
      <c r="G148" s="612"/>
    </row>
    <row r="149" spans="7:7" s="1" customFormat="1" x14ac:dyDescent="0.2">
      <c r="G149" s="612"/>
    </row>
    <row r="150" spans="7:7" s="1" customFormat="1" x14ac:dyDescent="0.2">
      <c r="G150" s="612"/>
    </row>
    <row r="151" spans="7:7" s="1" customFormat="1" x14ac:dyDescent="0.2">
      <c r="G151" s="612"/>
    </row>
    <row r="152" spans="7:7" s="1" customFormat="1" x14ac:dyDescent="0.2">
      <c r="G152" s="612"/>
    </row>
    <row r="153" spans="7:7" s="1" customFormat="1" x14ac:dyDescent="0.2">
      <c r="G153" s="612"/>
    </row>
    <row r="154" spans="7:7" s="1" customFormat="1" x14ac:dyDescent="0.2">
      <c r="G154" s="612"/>
    </row>
    <row r="155" spans="7:7" s="1" customFormat="1" x14ac:dyDescent="0.2">
      <c r="G155" s="612"/>
    </row>
    <row r="156" spans="7:7" s="1" customFormat="1" x14ac:dyDescent="0.2">
      <c r="G156" s="612"/>
    </row>
    <row r="157" spans="7:7" s="1" customFormat="1" x14ac:dyDescent="0.2">
      <c r="G157" s="612"/>
    </row>
    <row r="158" spans="7:7" s="1" customFormat="1" x14ac:dyDescent="0.2">
      <c r="G158" s="612"/>
    </row>
    <row r="159" spans="7:7" s="1" customFormat="1" x14ac:dyDescent="0.2">
      <c r="G159" s="612"/>
    </row>
    <row r="160" spans="7:7" s="1" customFormat="1" x14ac:dyDescent="0.2">
      <c r="G160" s="612"/>
    </row>
    <row r="161" spans="7:7" s="1" customFormat="1" x14ac:dyDescent="0.2">
      <c r="G161" s="612"/>
    </row>
    <row r="162" spans="7:7" s="1" customFormat="1" x14ac:dyDescent="0.2">
      <c r="G162" s="612"/>
    </row>
    <row r="163" spans="7:7" s="1" customFormat="1" x14ac:dyDescent="0.2">
      <c r="G163" s="612"/>
    </row>
    <row r="164" spans="7:7" s="1" customFormat="1" x14ac:dyDescent="0.2">
      <c r="G164" s="612"/>
    </row>
    <row r="165" spans="7:7" s="1" customFormat="1" x14ac:dyDescent="0.2">
      <c r="G165" s="612"/>
    </row>
    <row r="166" spans="7:7" s="1" customFormat="1" x14ac:dyDescent="0.2">
      <c r="G166" s="612"/>
    </row>
    <row r="167" spans="7:7" s="1" customFormat="1" x14ac:dyDescent="0.2">
      <c r="G167" s="612"/>
    </row>
    <row r="168" spans="7:7" s="1" customFormat="1" x14ac:dyDescent="0.2">
      <c r="G168" s="612"/>
    </row>
    <row r="169" spans="7:7" s="1" customFormat="1" x14ac:dyDescent="0.2">
      <c r="G169" s="612"/>
    </row>
    <row r="170" spans="7:7" s="1" customFormat="1" x14ac:dyDescent="0.2">
      <c r="G170" s="612"/>
    </row>
    <row r="171" spans="7:7" s="1" customFormat="1" x14ac:dyDescent="0.2">
      <c r="G171" s="612"/>
    </row>
    <row r="172" spans="7:7" s="1" customFormat="1" x14ac:dyDescent="0.2">
      <c r="G172" s="612"/>
    </row>
    <row r="173" spans="7:7" s="1" customFormat="1" x14ac:dyDescent="0.2">
      <c r="G173" s="612"/>
    </row>
    <row r="174" spans="7:7" s="1" customFormat="1" x14ac:dyDescent="0.2">
      <c r="G174" s="612"/>
    </row>
    <row r="175" spans="7:7" s="1" customFormat="1" x14ac:dyDescent="0.2">
      <c r="G175" s="612"/>
    </row>
    <row r="176" spans="7:7" s="1" customFormat="1" x14ac:dyDescent="0.2">
      <c r="G176" s="612"/>
    </row>
    <row r="177" spans="7:7" s="1" customFormat="1" x14ac:dyDescent="0.2">
      <c r="G177" s="612"/>
    </row>
    <row r="178" spans="7:7" s="1" customFormat="1" x14ac:dyDescent="0.2">
      <c r="G178" s="612"/>
    </row>
    <row r="179" spans="7:7" s="1" customFormat="1" x14ac:dyDescent="0.2">
      <c r="G179" s="612"/>
    </row>
    <row r="180" spans="7:7" s="1" customFormat="1" x14ac:dyDescent="0.2">
      <c r="G180" s="612"/>
    </row>
    <row r="181" spans="7:7" s="1" customFormat="1" x14ac:dyDescent="0.2">
      <c r="G181" s="612"/>
    </row>
    <row r="182" spans="7:7" s="1" customFormat="1" x14ac:dyDescent="0.2">
      <c r="G182" s="612"/>
    </row>
    <row r="183" spans="7:7" s="1" customFormat="1" x14ac:dyDescent="0.2">
      <c r="G183" s="612"/>
    </row>
    <row r="184" spans="7:7" s="1" customFormat="1" x14ac:dyDescent="0.2">
      <c r="G184" s="612"/>
    </row>
    <row r="185" spans="7:7" s="1" customFormat="1" x14ac:dyDescent="0.2">
      <c r="G185" s="612"/>
    </row>
    <row r="186" spans="7:7" s="1" customFormat="1" x14ac:dyDescent="0.2">
      <c r="G186" s="612"/>
    </row>
    <row r="187" spans="7:7" s="1" customFormat="1" x14ac:dyDescent="0.2">
      <c r="G187" s="612"/>
    </row>
    <row r="188" spans="7:7" s="1" customFormat="1" x14ac:dyDescent="0.2">
      <c r="G188" s="612"/>
    </row>
    <row r="189" spans="7:7" s="1" customFormat="1" x14ac:dyDescent="0.2">
      <c r="G189" s="612"/>
    </row>
    <row r="190" spans="7:7" s="1" customFormat="1" x14ac:dyDescent="0.2">
      <c r="G190" s="612"/>
    </row>
    <row r="191" spans="7:7" s="1" customFormat="1" x14ac:dyDescent="0.2">
      <c r="G191" s="612"/>
    </row>
    <row r="192" spans="7:7" s="1" customFormat="1" x14ac:dyDescent="0.2">
      <c r="G192" s="612"/>
    </row>
    <row r="193" spans="7:7" s="1" customFormat="1" x14ac:dyDescent="0.2">
      <c r="G193" s="612"/>
    </row>
    <row r="194" spans="7:7" s="1" customFormat="1" x14ac:dyDescent="0.2">
      <c r="G194" s="612"/>
    </row>
    <row r="195" spans="7:7" s="1" customFormat="1" x14ac:dyDescent="0.2">
      <c r="G195" s="612"/>
    </row>
    <row r="196" spans="7:7" s="1" customFormat="1" x14ac:dyDescent="0.2">
      <c r="G196" s="612"/>
    </row>
    <row r="197" spans="7:7" s="1" customFormat="1" x14ac:dyDescent="0.2">
      <c r="G197" s="612"/>
    </row>
    <row r="198" spans="7:7" s="1" customFormat="1" x14ac:dyDescent="0.2">
      <c r="G198" s="612"/>
    </row>
    <row r="199" spans="7:7" s="1" customFormat="1" x14ac:dyDescent="0.2">
      <c r="G199" s="612"/>
    </row>
    <row r="200" spans="7:7" s="1" customFormat="1" x14ac:dyDescent="0.2">
      <c r="G200" s="612"/>
    </row>
    <row r="201" spans="7:7" s="1" customFormat="1" x14ac:dyDescent="0.2">
      <c r="G201" s="612"/>
    </row>
    <row r="202" spans="7:7" s="1" customFormat="1" x14ac:dyDescent="0.2">
      <c r="G202" s="612"/>
    </row>
    <row r="203" spans="7:7" s="1" customFormat="1" x14ac:dyDescent="0.2">
      <c r="G203" s="612"/>
    </row>
    <row r="204" spans="7:7" s="1" customFormat="1" x14ac:dyDescent="0.2">
      <c r="G204" s="612"/>
    </row>
    <row r="205" spans="7:7" s="1" customFormat="1" x14ac:dyDescent="0.2">
      <c r="G205" s="612"/>
    </row>
    <row r="206" spans="7:7" s="1" customFormat="1" x14ac:dyDescent="0.2">
      <c r="G206" s="612"/>
    </row>
    <row r="207" spans="7:7" s="1" customFormat="1" x14ac:dyDescent="0.2">
      <c r="G207" s="612"/>
    </row>
    <row r="208" spans="7:7" s="1" customFormat="1" x14ac:dyDescent="0.2">
      <c r="G208" s="612"/>
    </row>
    <row r="209" spans="7:7" s="1" customFormat="1" x14ac:dyDescent="0.2">
      <c r="G209" s="612"/>
    </row>
    <row r="210" spans="7:7" s="1" customFormat="1" x14ac:dyDescent="0.2">
      <c r="G210" s="612"/>
    </row>
    <row r="211" spans="7:7" s="1" customFormat="1" x14ac:dyDescent="0.2">
      <c r="G211" s="612"/>
    </row>
    <row r="212" spans="7:7" s="1" customFormat="1" x14ac:dyDescent="0.2">
      <c r="G212" s="612"/>
    </row>
    <row r="213" spans="7:7" s="1" customFormat="1" x14ac:dyDescent="0.2">
      <c r="G213" s="612"/>
    </row>
    <row r="214" spans="7:7" s="1" customFormat="1" x14ac:dyDescent="0.2">
      <c r="G214" s="612"/>
    </row>
    <row r="215" spans="7:7" s="1" customFormat="1" x14ac:dyDescent="0.2">
      <c r="G215" s="612"/>
    </row>
    <row r="216" spans="7:7" s="1" customFormat="1" x14ac:dyDescent="0.2">
      <c r="G216" s="612"/>
    </row>
    <row r="217" spans="7:7" s="1" customFormat="1" x14ac:dyDescent="0.2">
      <c r="G217" s="612"/>
    </row>
    <row r="218" spans="7:7" s="1" customFormat="1" x14ac:dyDescent="0.2">
      <c r="G218" s="612"/>
    </row>
    <row r="219" spans="7:7" s="1" customFormat="1" x14ac:dyDescent="0.2">
      <c r="G219" s="612"/>
    </row>
    <row r="220" spans="7:7" s="1" customFormat="1" x14ac:dyDescent="0.2">
      <c r="G220" s="612"/>
    </row>
    <row r="221" spans="7:7" s="1" customFormat="1" x14ac:dyDescent="0.2">
      <c r="G221" s="612"/>
    </row>
    <row r="222" spans="7:7" s="1" customFormat="1" x14ac:dyDescent="0.2">
      <c r="G222" s="612"/>
    </row>
    <row r="223" spans="7:7" s="1" customFormat="1" x14ac:dyDescent="0.2">
      <c r="G223" s="612"/>
    </row>
    <row r="224" spans="7:7" s="1" customFormat="1" x14ac:dyDescent="0.2">
      <c r="G224" s="612"/>
    </row>
    <row r="225" spans="7:7" s="1" customFormat="1" x14ac:dyDescent="0.2">
      <c r="G225" s="612"/>
    </row>
    <row r="226" spans="7:7" s="1" customFormat="1" x14ac:dyDescent="0.2">
      <c r="G226" s="612"/>
    </row>
    <row r="227" spans="7:7" s="1" customFormat="1" x14ac:dyDescent="0.2">
      <c r="G227" s="612"/>
    </row>
    <row r="228" spans="7:7" s="1" customFormat="1" x14ac:dyDescent="0.2">
      <c r="G228" s="612"/>
    </row>
    <row r="229" spans="7:7" s="1" customFormat="1" x14ac:dyDescent="0.2">
      <c r="G229" s="612"/>
    </row>
    <row r="230" spans="7:7" s="1" customFormat="1" x14ac:dyDescent="0.2">
      <c r="G230" s="612"/>
    </row>
    <row r="231" spans="7:7" s="1" customFormat="1" x14ac:dyDescent="0.2">
      <c r="G231" s="612"/>
    </row>
    <row r="232" spans="7:7" s="1" customFormat="1" x14ac:dyDescent="0.2">
      <c r="G232" s="612"/>
    </row>
    <row r="233" spans="7:7" s="1" customFormat="1" x14ac:dyDescent="0.2">
      <c r="G233" s="612"/>
    </row>
    <row r="234" spans="7:7" s="1" customFormat="1" x14ac:dyDescent="0.2">
      <c r="G234" s="612"/>
    </row>
    <row r="235" spans="7:7" s="1" customFormat="1" x14ac:dyDescent="0.2">
      <c r="G235" s="612"/>
    </row>
    <row r="236" spans="7:7" s="1" customFormat="1" x14ac:dyDescent="0.2">
      <c r="G236" s="612"/>
    </row>
    <row r="237" spans="7:7" s="1" customFormat="1" x14ac:dyDescent="0.2">
      <c r="G237" s="612"/>
    </row>
    <row r="238" spans="7:7" s="1" customFormat="1" x14ac:dyDescent="0.2">
      <c r="G238" s="612"/>
    </row>
    <row r="239" spans="7:7" s="1" customFormat="1" x14ac:dyDescent="0.2">
      <c r="G239" s="612"/>
    </row>
    <row r="240" spans="7:7" s="1" customFormat="1" x14ac:dyDescent="0.2">
      <c r="G240" s="612"/>
    </row>
    <row r="241" spans="7:7" s="1" customFormat="1" x14ac:dyDescent="0.2">
      <c r="G241" s="612"/>
    </row>
    <row r="242" spans="7:7" s="1" customFormat="1" x14ac:dyDescent="0.2">
      <c r="G242" s="612"/>
    </row>
    <row r="243" spans="7:7" s="1" customFormat="1" x14ac:dyDescent="0.2">
      <c r="G243" s="612"/>
    </row>
    <row r="244" spans="7:7" s="1" customFormat="1" x14ac:dyDescent="0.2">
      <c r="G244" s="612"/>
    </row>
    <row r="245" spans="7:7" s="1" customFormat="1" x14ac:dyDescent="0.2">
      <c r="G245" s="612"/>
    </row>
    <row r="246" spans="7:7" s="1" customFormat="1" x14ac:dyDescent="0.2">
      <c r="G246" s="612"/>
    </row>
    <row r="247" spans="7:7" s="1" customFormat="1" x14ac:dyDescent="0.2">
      <c r="G247" s="612"/>
    </row>
    <row r="248" spans="7:7" s="1" customFormat="1" x14ac:dyDescent="0.2">
      <c r="G248" s="612"/>
    </row>
    <row r="249" spans="7:7" s="1" customFormat="1" x14ac:dyDescent="0.2">
      <c r="G249" s="612"/>
    </row>
    <row r="250" spans="7:7" s="1" customFormat="1" x14ac:dyDescent="0.2">
      <c r="G250" s="612"/>
    </row>
    <row r="251" spans="7:7" s="1" customFormat="1" x14ac:dyDescent="0.2">
      <c r="G251" s="612"/>
    </row>
    <row r="252" spans="7:7" s="1" customFormat="1" x14ac:dyDescent="0.2">
      <c r="G252" s="612"/>
    </row>
    <row r="253" spans="7:7" s="1" customFormat="1" x14ac:dyDescent="0.2">
      <c r="G253" s="612"/>
    </row>
    <row r="254" spans="7:7" s="1" customFormat="1" x14ac:dyDescent="0.2">
      <c r="G254" s="612"/>
    </row>
    <row r="255" spans="7:7" s="1" customFormat="1" x14ac:dyDescent="0.2">
      <c r="G255" s="612"/>
    </row>
    <row r="256" spans="7:7" s="1" customFormat="1" x14ac:dyDescent="0.2">
      <c r="G256" s="612"/>
    </row>
    <row r="257" spans="7:7" s="1" customFormat="1" x14ac:dyDescent="0.2">
      <c r="G257" s="612"/>
    </row>
    <row r="258" spans="7:7" s="1" customFormat="1" x14ac:dyDescent="0.2">
      <c r="G258" s="612"/>
    </row>
    <row r="259" spans="7:7" s="1" customFormat="1" x14ac:dyDescent="0.2">
      <c r="G259" s="612"/>
    </row>
    <row r="260" spans="7:7" s="1" customFormat="1" x14ac:dyDescent="0.2">
      <c r="G260" s="612"/>
    </row>
    <row r="261" spans="7:7" s="1" customFormat="1" x14ac:dyDescent="0.2">
      <c r="G261" s="612"/>
    </row>
    <row r="262" spans="7:7" s="1" customFormat="1" x14ac:dyDescent="0.2">
      <c r="G262" s="612"/>
    </row>
    <row r="263" spans="7:7" s="1" customFormat="1" x14ac:dyDescent="0.2">
      <c r="G263" s="612"/>
    </row>
    <row r="264" spans="7:7" s="1" customFormat="1" x14ac:dyDescent="0.2">
      <c r="G264" s="612"/>
    </row>
    <row r="265" spans="7:7" s="1" customFormat="1" x14ac:dyDescent="0.2">
      <c r="G265" s="612"/>
    </row>
    <row r="266" spans="7:7" s="1" customFormat="1" x14ac:dyDescent="0.2">
      <c r="G266" s="612"/>
    </row>
    <row r="267" spans="7:7" s="1" customFormat="1" x14ac:dyDescent="0.2">
      <c r="G267" s="612"/>
    </row>
    <row r="268" spans="7:7" s="1" customFormat="1" x14ac:dyDescent="0.2">
      <c r="G268" s="612"/>
    </row>
    <row r="269" spans="7:7" s="1" customFormat="1" x14ac:dyDescent="0.2">
      <c r="G269" s="612"/>
    </row>
    <row r="270" spans="7:7" s="1" customFormat="1" x14ac:dyDescent="0.2">
      <c r="G270" s="612"/>
    </row>
    <row r="271" spans="7:7" s="1" customFormat="1" x14ac:dyDescent="0.2">
      <c r="G271" s="612"/>
    </row>
    <row r="272" spans="7:7" s="1" customFormat="1" x14ac:dyDescent="0.2">
      <c r="G272" s="612"/>
    </row>
    <row r="273" spans="7:7" s="1" customFormat="1" x14ac:dyDescent="0.2">
      <c r="G273" s="612"/>
    </row>
    <row r="274" spans="7:7" s="1" customFormat="1" x14ac:dyDescent="0.2">
      <c r="G274" s="612"/>
    </row>
    <row r="275" spans="7:7" s="1" customFormat="1" x14ac:dyDescent="0.2">
      <c r="G275" s="612"/>
    </row>
    <row r="276" spans="7:7" s="1" customFormat="1" x14ac:dyDescent="0.2">
      <c r="G276" s="612"/>
    </row>
    <row r="277" spans="7:7" s="1" customFormat="1" x14ac:dyDescent="0.2">
      <c r="G277" s="612"/>
    </row>
    <row r="278" spans="7:7" s="1" customFormat="1" x14ac:dyDescent="0.2">
      <c r="G278" s="612"/>
    </row>
    <row r="279" spans="7:7" s="1" customFormat="1" x14ac:dyDescent="0.2">
      <c r="G279" s="612"/>
    </row>
    <row r="280" spans="7:7" s="1" customFormat="1" x14ac:dyDescent="0.2">
      <c r="G280" s="612"/>
    </row>
    <row r="281" spans="7:7" s="1" customFormat="1" x14ac:dyDescent="0.2">
      <c r="G281" s="612"/>
    </row>
    <row r="282" spans="7:7" s="1" customFormat="1" x14ac:dyDescent="0.2">
      <c r="G282" s="612"/>
    </row>
    <row r="283" spans="7:7" s="1" customFormat="1" x14ac:dyDescent="0.2">
      <c r="G283" s="612"/>
    </row>
    <row r="284" spans="7:7" s="1" customFormat="1" x14ac:dyDescent="0.2">
      <c r="G284" s="612"/>
    </row>
    <row r="285" spans="7:7" s="1" customFormat="1" x14ac:dyDescent="0.2">
      <c r="G285" s="612"/>
    </row>
    <row r="286" spans="7:7" s="1" customFormat="1" x14ac:dyDescent="0.2">
      <c r="G286" s="612"/>
    </row>
    <row r="287" spans="7:7" s="1" customFormat="1" x14ac:dyDescent="0.2">
      <c r="G287" s="612"/>
    </row>
    <row r="288" spans="7:7" s="1" customFormat="1" x14ac:dyDescent="0.2">
      <c r="G288" s="612"/>
    </row>
    <row r="289" spans="7:7" s="1" customFormat="1" x14ac:dyDescent="0.2">
      <c r="G289" s="612"/>
    </row>
    <row r="290" spans="7:7" s="1" customFormat="1" x14ac:dyDescent="0.2">
      <c r="G290" s="612"/>
    </row>
    <row r="291" spans="7:7" s="1" customFormat="1" x14ac:dyDescent="0.2">
      <c r="G291" s="612"/>
    </row>
    <row r="292" spans="7:7" s="1" customFormat="1" x14ac:dyDescent="0.2">
      <c r="G292" s="612"/>
    </row>
    <row r="293" spans="7:7" s="1" customFormat="1" x14ac:dyDescent="0.2">
      <c r="G293" s="612"/>
    </row>
    <row r="294" spans="7:7" s="1" customFormat="1" x14ac:dyDescent="0.2">
      <c r="G294" s="612"/>
    </row>
    <row r="295" spans="7:7" s="1" customFormat="1" x14ac:dyDescent="0.2">
      <c r="G295" s="612"/>
    </row>
    <row r="296" spans="7:7" s="1" customFormat="1" x14ac:dyDescent="0.2">
      <c r="G296" s="612"/>
    </row>
    <row r="297" spans="7:7" s="1" customFormat="1" x14ac:dyDescent="0.2">
      <c r="G297" s="612"/>
    </row>
    <row r="298" spans="7:7" s="1" customFormat="1" x14ac:dyDescent="0.2">
      <c r="G298" s="612"/>
    </row>
    <row r="299" spans="7:7" s="1" customFormat="1" x14ac:dyDescent="0.2">
      <c r="G299" s="612"/>
    </row>
    <row r="300" spans="7:7" s="1" customFormat="1" x14ac:dyDescent="0.2">
      <c r="G300" s="612"/>
    </row>
    <row r="301" spans="7:7" s="1" customFormat="1" x14ac:dyDescent="0.2">
      <c r="G301" s="612"/>
    </row>
    <row r="302" spans="7:7" s="1" customFormat="1" x14ac:dyDescent="0.2">
      <c r="G302" s="612"/>
    </row>
    <row r="303" spans="7:7" s="1" customFormat="1" x14ac:dyDescent="0.2">
      <c r="G303" s="612"/>
    </row>
    <row r="304" spans="7:7" s="1" customFormat="1" x14ac:dyDescent="0.2">
      <c r="G304" s="612"/>
    </row>
    <row r="305" spans="7:7" s="1" customFormat="1" x14ac:dyDescent="0.2">
      <c r="G305" s="612"/>
    </row>
    <row r="306" spans="7:7" s="1" customFormat="1" x14ac:dyDescent="0.2">
      <c r="G306" s="612"/>
    </row>
    <row r="307" spans="7:7" s="1" customFormat="1" x14ac:dyDescent="0.2">
      <c r="G307" s="612"/>
    </row>
    <row r="308" spans="7:7" s="1" customFormat="1" x14ac:dyDescent="0.2">
      <c r="G308" s="612"/>
    </row>
    <row r="309" spans="7:7" s="1" customFormat="1" x14ac:dyDescent="0.2">
      <c r="G309" s="612"/>
    </row>
    <row r="310" spans="7:7" s="1" customFormat="1" x14ac:dyDescent="0.2">
      <c r="G310" s="612"/>
    </row>
    <row r="311" spans="7:7" s="1" customFormat="1" x14ac:dyDescent="0.2">
      <c r="G311" s="612"/>
    </row>
    <row r="312" spans="7:7" s="1" customFormat="1" x14ac:dyDescent="0.2">
      <c r="G312" s="612"/>
    </row>
    <row r="313" spans="7:7" s="1" customFormat="1" x14ac:dyDescent="0.2">
      <c r="G313" s="612"/>
    </row>
    <row r="314" spans="7:7" s="1" customFormat="1" x14ac:dyDescent="0.2">
      <c r="G314" s="612"/>
    </row>
    <row r="315" spans="7:7" s="1" customFormat="1" x14ac:dyDescent="0.2">
      <c r="G315" s="612"/>
    </row>
    <row r="316" spans="7:7" s="1" customFormat="1" x14ac:dyDescent="0.2">
      <c r="G316" s="612"/>
    </row>
    <row r="317" spans="7:7" s="1" customFormat="1" x14ac:dyDescent="0.2">
      <c r="G317" s="612"/>
    </row>
    <row r="318" spans="7:7" s="1" customFormat="1" x14ac:dyDescent="0.2">
      <c r="G318" s="612"/>
    </row>
    <row r="319" spans="7:7" s="1" customFormat="1" x14ac:dyDescent="0.2">
      <c r="G319" s="612"/>
    </row>
    <row r="320" spans="7:7" s="1" customFormat="1" x14ac:dyDescent="0.2">
      <c r="G320" s="612"/>
    </row>
    <row r="321" spans="7:7" s="1" customFormat="1" x14ac:dyDescent="0.2">
      <c r="G321" s="612"/>
    </row>
    <row r="322" spans="7:7" s="1" customFormat="1" x14ac:dyDescent="0.2">
      <c r="G322" s="612"/>
    </row>
    <row r="323" spans="7:7" s="1" customFormat="1" x14ac:dyDescent="0.2">
      <c r="G323" s="612"/>
    </row>
    <row r="324" spans="7:7" s="1" customFormat="1" x14ac:dyDescent="0.2">
      <c r="G324" s="612"/>
    </row>
    <row r="325" spans="7:7" s="1" customFormat="1" x14ac:dyDescent="0.2">
      <c r="G325" s="612"/>
    </row>
    <row r="326" spans="7:7" s="1" customFormat="1" x14ac:dyDescent="0.2">
      <c r="G326" s="612"/>
    </row>
    <row r="327" spans="7:7" s="1" customFormat="1" x14ac:dyDescent="0.2">
      <c r="G327" s="612"/>
    </row>
    <row r="328" spans="7:7" s="1" customFormat="1" x14ac:dyDescent="0.2">
      <c r="G328" s="612"/>
    </row>
    <row r="329" spans="7:7" s="1" customFormat="1" x14ac:dyDescent="0.2">
      <c r="G329" s="612"/>
    </row>
    <row r="330" spans="7:7" s="1" customFormat="1" x14ac:dyDescent="0.2">
      <c r="G330" s="612"/>
    </row>
  </sheetData>
  <mergeCells count="6">
    <mergeCell ref="A1:G2"/>
    <mergeCell ref="C3:D3"/>
    <mergeCell ref="E3:F3"/>
    <mergeCell ref="A3:A4"/>
    <mergeCell ref="B3:B4"/>
    <mergeCell ref="G3:I3"/>
  </mergeCells>
  <conditionalFormatting sqref="C32:H38 F46:H46">
    <cfRule type="cellIs" dxfId="59" priority="83" operator="between">
      <formula>0.049</formula>
      <formula>0</formula>
    </cfRule>
  </conditionalFormatting>
  <conditionalFormatting sqref="D10 F10:H10">
    <cfRule type="cellIs" dxfId="58" priority="118" operator="between">
      <formula>0.049</formula>
      <formula>0</formula>
    </cfRule>
  </conditionalFormatting>
  <conditionalFormatting sqref="D24 F24:H24">
    <cfRule type="cellIs" dxfId="57" priority="34" operator="between">
      <formula>0.049</formula>
      <formula>0</formula>
    </cfRule>
  </conditionalFormatting>
  <conditionalFormatting sqref="D19:H19">
    <cfRule type="cellIs" dxfId="56" priority="39" operator="between">
      <formula>0.049</formula>
      <formula>0</formula>
    </cfRule>
  </conditionalFormatting>
  <conditionalFormatting sqref="D23:H26">
    <cfRule type="cellIs" dxfId="55" priority="23" operator="between">
      <formula>0.049</formula>
      <formula>0</formula>
    </cfRule>
  </conditionalFormatting>
  <conditionalFormatting sqref="D28:H28 F29:F36 D29:D38 H29:H38">
    <cfRule type="cellIs" dxfId="54" priority="11" operator="between">
      <formula>0.049</formula>
      <formula>0</formula>
    </cfRule>
  </conditionalFormatting>
  <conditionalFormatting sqref="D32:H38">
    <cfRule type="cellIs" dxfId="53" priority="50" operator="between">
      <formula>0.00000001</formula>
      <formula>1</formula>
    </cfRule>
  </conditionalFormatting>
  <conditionalFormatting sqref="D46:H47">
    <cfRule type="cellIs" dxfId="52" priority="95" operator="between">
      <formula>0.049</formula>
      <formula>0</formula>
    </cfRule>
    <cfRule type="cellIs" dxfId="51" priority="159" operator="between">
      <formula>0.00000001</formula>
      <formula>1</formula>
    </cfRule>
  </conditionalFormatting>
  <conditionalFormatting sqref="E19">
    <cfRule type="cellIs" dxfId="50" priority="68" operator="between">
      <formula>0.00000001</formula>
      <formula>1</formula>
    </cfRule>
  </conditionalFormatting>
  <conditionalFormatting sqref="E23:E26">
    <cfRule type="cellIs" dxfId="49" priority="36" operator="between">
      <formula>0.00000001</formula>
      <formula>1</formula>
    </cfRule>
  </conditionalFormatting>
  <conditionalFormatting sqref="E28">
    <cfRule type="cellIs" dxfId="48" priority="22" operator="between">
      <formula>0.00000001</formula>
      <formula>1</formula>
    </cfRule>
  </conditionalFormatting>
  <conditionalFormatting sqref="F27 H27">
    <cfRule type="cellIs" dxfId="47" priority="158" operator="between">
      <formula>0.049</formula>
      <formula>0</formula>
    </cfRule>
  </conditionalFormatting>
  <conditionalFormatting sqref="F21:H21">
    <cfRule type="cellIs" dxfId="46" priority="66" operator="between">
      <formula>0.049</formula>
      <formula>0</formula>
    </cfRule>
  </conditionalFormatting>
  <conditionalFormatting sqref="F26:H26 D26:D27">
    <cfRule type="cellIs" dxfId="45" priority="27" operator="between">
      <formula>0.049</formula>
      <formula>0</formula>
    </cfRule>
  </conditionalFormatting>
  <conditionalFormatting sqref="G19 G21">
    <cfRule type="cellIs" dxfId="44" priority="67" operator="between">
      <formula>0.00000001</formula>
      <formula>1</formula>
    </cfRule>
  </conditionalFormatting>
  <conditionalFormatting sqref="G23:G26">
    <cfRule type="cellIs" dxfId="43" priority="35" operator="between">
      <formula>0.00000001</formula>
      <formula>1</formula>
    </cfRule>
  </conditionalFormatting>
  <conditionalFormatting sqref="G28">
    <cfRule type="cellIs" dxfId="42" priority="21" operator="between">
      <formula>0.00000001</formula>
      <formula>1</formula>
    </cfRule>
  </conditionalFormatting>
  <conditionalFormatting sqref="H32:H38">
    <cfRule type="cellIs" dxfId="41" priority="117" operator="between">
      <formula>0.000001</formula>
      <formula>0.0999999999</formula>
    </cfRule>
  </conditionalFormatting>
  <conditionalFormatting sqref="I17">
    <cfRule type="cellIs" dxfId="40" priority="5" operator="between">
      <formula>-0.5</formula>
      <formula>0.5</formula>
    </cfRule>
  </conditionalFormatting>
  <conditionalFormatting sqref="I17:I18">
    <cfRule type="cellIs" dxfId="39" priority="6" operator="between">
      <formula>0</formula>
      <formula>0.49</formula>
    </cfRule>
  </conditionalFormatting>
  <conditionalFormatting sqref="I18">
    <cfRule type="cellIs" dxfId="38" priority="40" operator="between">
      <formula>0</formula>
      <formula>0.5</formula>
    </cfRule>
  </conditionalFormatting>
  <conditionalFormatting sqref="I19">
    <cfRule type="cellIs" dxfId="37" priority="54" operator="between">
      <formula>-0.5</formula>
      <formula>0.5</formula>
    </cfRule>
    <cfRule type="cellIs" dxfId="36" priority="55" operator="between">
      <formula>0</formula>
      <formula>0.49</formula>
    </cfRule>
  </conditionalFormatting>
  <conditionalFormatting sqref="I28">
    <cfRule type="cellIs" dxfId="35" priority="16" operator="between">
      <formula>-0.5</formula>
      <formula>0.5</formula>
    </cfRule>
    <cfRule type="cellIs" dxfId="34" priority="17"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9" t="s">
        <v>334</v>
      </c>
      <c r="B1" s="819"/>
      <c r="C1" s="819"/>
      <c r="D1" s="819"/>
      <c r="E1" s="819"/>
      <c r="F1" s="819"/>
      <c r="G1" s="1"/>
      <c r="H1" s="1"/>
      <c r="I1" s="1"/>
    </row>
    <row r="2" spans="1:12" x14ac:dyDescent="0.2">
      <c r="A2" s="820"/>
      <c r="B2" s="820"/>
      <c r="C2" s="820"/>
      <c r="D2" s="820"/>
      <c r="E2" s="820"/>
      <c r="F2" s="820"/>
      <c r="G2" s="10"/>
      <c r="H2" s="55" t="s">
        <v>459</v>
      </c>
      <c r="I2" s="1"/>
    </row>
    <row r="3" spans="1:12" x14ac:dyDescent="0.2">
      <c r="A3" s="11"/>
      <c r="B3" s="783">
        <f>INDICE!A3</f>
        <v>46234</v>
      </c>
      <c r="C3" s="784">
        <v>41671</v>
      </c>
      <c r="D3" s="784" t="s">
        <v>115</v>
      </c>
      <c r="E3" s="784"/>
      <c r="F3" s="784" t="s">
        <v>116</v>
      </c>
      <c r="G3" s="784"/>
      <c r="H3" s="784"/>
      <c r="I3" s="1"/>
    </row>
    <row r="4" spans="1:12" x14ac:dyDescent="0.2">
      <c r="A4" s="253"/>
      <c r="B4" s="82" t="s">
        <v>54</v>
      </c>
      <c r="C4" s="82" t="s">
        <v>413</v>
      </c>
      <c r="D4" s="82" t="s">
        <v>54</v>
      </c>
      <c r="E4" s="82" t="s">
        <v>413</v>
      </c>
      <c r="F4" s="82" t="s">
        <v>54</v>
      </c>
      <c r="G4" s="83" t="s">
        <v>413</v>
      </c>
      <c r="H4" s="83" t="s">
        <v>106</v>
      </c>
      <c r="I4" s="55"/>
    </row>
    <row r="5" spans="1:12" ht="14.1" customHeight="1" x14ac:dyDescent="0.2">
      <c r="A5" s="482" t="s">
        <v>322</v>
      </c>
      <c r="B5" s="226">
        <v>1127.69182</v>
      </c>
      <c r="C5" s="661">
        <v>-33.421425666085455</v>
      </c>
      <c r="D5" s="226">
        <v>16251.618610000009</v>
      </c>
      <c r="E5" s="227">
        <v>-17.22446079883181</v>
      </c>
      <c r="F5" s="226">
        <v>25307.359170000011</v>
      </c>
      <c r="G5" s="227">
        <v>-7.1587356435996981</v>
      </c>
      <c r="H5" s="227">
        <v>61.428558107201155</v>
      </c>
      <c r="I5" s="1"/>
    </row>
    <row r="6" spans="1:12" x14ac:dyDescent="0.2">
      <c r="A6" s="3" t="s">
        <v>324</v>
      </c>
      <c r="B6" s="702">
        <v>992</v>
      </c>
      <c r="C6" s="437">
        <v>0</v>
      </c>
      <c r="D6" s="429">
        <v>4950.2642200000009</v>
      </c>
      <c r="E6" s="437">
        <v>-13.743435790207343</v>
      </c>
      <c r="F6" s="429">
        <v>9586.2642199999991</v>
      </c>
      <c r="G6" s="437">
        <v>-5.498183951104112</v>
      </c>
      <c r="H6" s="707">
        <v>23.268741108606676</v>
      </c>
      <c r="I6" s="1"/>
    </row>
    <row r="7" spans="1:12" x14ac:dyDescent="0.2">
      <c r="A7" s="3" t="s">
        <v>511</v>
      </c>
      <c r="B7" s="703">
        <v>78.300529999999995</v>
      </c>
      <c r="C7" s="437">
        <v>-87.807139464809907</v>
      </c>
      <c r="D7" s="431">
        <v>2740.3144199999997</v>
      </c>
      <c r="E7" s="437">
        <v>-13.305244017436063</v>
      </c>
      <c r="F7" s="431">
        <v>4304.1107900000006</v>
      </c>
      <c r="G7" s="437">
        <v>-3.5691110714389107</v>
      </c>
      <c r="H7" s="708">
        <v>10.447369003904898</v>
      </c>
      <c r="I7" s="166"/>
      <c r="J7" s="166"/>
    </row>
    <row r="8" spans="1:12" x14ac:dyDescent="0.2">
      <c r="A8" s="3" t="s">
        <v>512</v>
      </c>
      <c r="B8" s="703">
        <v>57.391289999999998</v>
      </c>
      <c r="C8" s="747">
        <v>-3.693657063489427</v>
      </c>
      <c r="D8" s="431">
        <v>8561.0399700000071</v>
      </c>
      <c r="E8" s="437">
        <v>-20.239862869998866</v>
      </c>
      <c r="F8" s="431">
        <v>11416.984160000007</v>
      </c>
      <c r="G8" s="437">
        <v>-9.7566153010072121</v>
      </c>
      <c r="H8" s="708">
        <v>27.712447994689576</v>
      </c>
      <c r="I8" s="166"/>
      <c r="J8" s="166"/>
    </row>
    <row r="9" spans="1:12" x14ac:dyDescent="0.2">
      <c r="A9" s="482" t="s">
        <v>627</v>
      </c>
      <c r="B9" s="411">
        <v>960.95434000000023</v>
      </c>
      <c r="C9" s="746">
        <v>23.73918490993195</v>
      </c>
      <c r="D9" s="411">
        <v>9382.9069099999997</v>
      </c>
      <c r="E9" s="413">
        <v>43.419973674722172</v>
      </c>
      <c r="F9" s="411">
        <v>15890.676319999999</v>
      </c>
      <c r="G9" s="413">
        <v>48.422276656455544</v>
      </c>
      <c r="H9" s="413">
        <v>38.571441892798845</v>
      </c>
      <c r="I9" s="166"/>
      <c r="J9" s="166"/>
    </row>
    <row r="10" spans="1:12" x14ac:dyDescent="0.2">
      <c r="A10" s="3" t="s">
        <v>326</v>
      </c>
      <c r="B10" s="702">
        <v>395.45153000000005</v>
      </c>
      <c r="C10" s="437">
        <v>47.946833624524373</v>
      </c>
      <c r="D10" s="429">
        <v>2526.4344400000004</v>
      </c>
      <c r="E10" s="437">
        <v>37.248596786139551</v>
      </c>
      <c r="F10" s="429">
        <v>4689.1288799999993</v>
      </c>
      <c r="G10" s="437">
        <v>47.751428278904712</v>
      </c>
      <c r="H10" s="708">
        <v>11.381923492779626</v>
      </c>
      <c r="I10" s="166"/>
      <c r="J10" s="166"/>
    </row>
    <row r="11" spans="1:12" x14ac:dyDescent="0.2">
      <c r="A11" s="3" t="s">
        <v>327</v>
      </c>
      <c r="B11" s="703">
        <v>71.716700000000003</v>
      </c>
      <c r="C11" s="438">
        <v>31.493018649875658</v>
      </c>
      <c r="D11" s="431">
        <v>1078.5060000000001</v>
      </c>
      <c r="E11" s="437">
        <v>173.36550452713317</v>
      </c>
      <c r="F11" s="431">
        <v>1358.29035</v>
      </c>
      <c r="G11" s="438">
        <v>98.44203270250928</v>
      </c>
      <c r="H11" s="697">
        <v>3.2969784453185818</v>
      </c>
      <c r="I11" s="1"/>
      <c r="J11" s="437"/>
      <c r="L11" s="437"/>
    </row>
    <row r="12" spans="1:12" x14ac:dyDescent="0.2">
      <c r="A12" s="3" t="s">
        <v>328</v>
      </c>
      <c r="B12" s="702">
        <v>284.57065</v>
      </c>
      <c r="C12" s="437">
        <v>0.6368785911505821</v>
      </c>
      <c r="D12" s="429">
        <v>1809.6388300000001</v>
      </c>
      <c r="E12" s="437">
        <v>48.3090994613273</v>
      </c>
      <c r="F12" s="429">
        <v>3573.0622899999994</v>
      </c>
      <c r="G12" s="437">
        <v>155.82819450777586</v>
      </c>
      <c r="H12" s="708">
        <v>8.6728948298209225</v>
      </c>
      <c r="I12" s="166"/>
      <c r="J12" s="166"/>
    </row>
    <row r="13" spans="1:12" x14ac:dyDescent="0.2">
      <c r="A13" s="3" t="s">
        <v>329</v>
      </c>
      <c r="B13" s="706">
        <v>129.15077000000002</v>
      </c>
      <c r="C13" s="430">
        <v>-8.542355117685057</v>
      </c>
      <c r="D13" s="429">
        <v>2187.4017899999999</v>
      </c>
      <c r="E13" s="437">
        <v>21.173707602642917</v>
      </c>
      <c r="F13" s="429">
        <v>3801.9923100000005</v>
      </c>
      <c r="G13" s="437">
        <v>-1.3429905887613574</v>
      </c>
      <c r="H13" s="697">
        <v>9.2285767143505115</v>
      </c>
      <c r="I13" s="166"/>
      <c r="J13" s="166"/>
    </row>
    <row r="14" spans="1:12" x14ac:dyDescent="0.2">
      <c r="A14" s="3" t="s">
        <v>330</v>
      </c>
      <c r="B14" s="702">
        <v>55.843139999999998</v>
      </c>
      <c r="C14" s="430">
        <v>99.678472803025613</v>
      </c>
      <c r="D14" s="429">
        <v>419.19272999999998</v>
      </c>
      <c r="E14" s="438">
        <v>5.2583773888629599</v>
      </c>
      <c r="F14" s="429">
        <v>650.89188999999976</v>
      </c>
      <c r="G14" s="438">
        <v>14.923909236418432</v>
      </c>
      <c r="H14" s="708">
        <v>1.5799100181803343</v>
      </c>
      <c r="I14" s="1"/>
      <c r="J14" s="166"/>
    </row>
    <row r="15" spans="1:12" x14ac:dyDescent="0.2">
      <c r="A15" s="3" t="s">
        <v>625</v>
      </c>
      <c r="B15" s="736">
        <v>24.221550000000001</v>
      </c>
      <c r="C15" s="430" t="s">
        <v>140</v>
      </c>
      <c r="D15" s="96">
        <v>62.33014</v>
      </c>
      <c r="E15" s="438">
        <v>577.70483318908714</v>
      </c>
      <c r="F15" s="429">
        <v>64.385850000000005</v>
      </c>
      <c r="G15" s="438">
        <v>-55.900217519981801</v>
      </c>
      <c r="H15" s="708">
        <v>0.15628378691898639</v>
      </c>
      <c r="I15" s="1"/>
      <c r="J15" s="166"/>
    </row>
    <row r="16" spans="1:12" x14ac:dyDescent="0.2">
      <c r="A16" s="3" t="s">
        <v>331</v>
      </c>
      <c r="B16" s="702">
        <v>0</v>
      </c>
      <c r="C16" s="495">
        <v>-100</v>
      </c>
      <c r="D16" s="429">
        <v>1299.4029800000001</v>
      </c>
      <c r="E16" s="495">
        <v>48.647506412339446</v>
      </c>
      <c r="F16" s="429">
        <v>1752.9247499999999</v>
      </c>
      <c r="G16" s="745">
        <v>97.963811316826749</v>
      </c>
      <c r="H16" s="725">
        <v>4.2548746054298796</v>
      </c>
      <c r="I16" s="166"/>
      <c r="J16" s="166"/>
    </row>
    <row r="17" spans="1:12" x14ac:dyDescent="0.2">
      <c r="A17" s="482" t="s">
        <v>626</v>
      </c>
      <c r="B17" s="411">
        <v>0</v>
      </c>
      <c r="C17" s="654" t="s">
        <v>140</v>
      </c>
      <c r="D17" s="411">
        <v>0</v>
      </c>
      <c r="E17" s="644" t="s">
        <v>140</v>
      </c>
      <c r="F17" s="411">
        <v>0</v>
      </c>
      <c r="G17" s="413" t="s">
        <v>140</v>
      </c>
      <c r="H17" s="718">
        <v>0</v>
      </c>
      <c r="I17" s="10"/>
      <c r="J17" s="166"/>
      <c r="L17" s="166"/>
    </row>
    <row r="18" spans="1:12" x14ac:dyDescent="0.2">
      <c r="A18" s="631" t="s">
        <v>114</v>
      </c>
      <c r="B18" s="61">
        <v>2088.6461600000002</v>
      </c>
      <c r="C18" s="62">
        <v>-15.452177011572843</v>
      </c>
      <c r="D18" s="61">
        <v>25634.52552000001</v>
      </c>
      <c r="E18" s="62">
        <v>-2.0671634685822395</v>
      </c>
      <c r="F18" s="61">
        <v>41198.035490000009</v>
      </c>
      <c r="G18" s="62">
        <v>8.5154427029779143</v>
      </c>
      <c r="H18" s="62">
        <v>100</v>
      </c>
      <c r="I18" s="1"/>
    </row>
    <row r="19" spans="1:12" x14ac:dyDescent="0.2">
      <c r="A19" s="133" t="s">
        <v>564</v>
      </c>
      <c r="B19" s="1"/>
      <c r="C19" s="1"/>
      <c r="D19" s="1"/>
      <c r="E19" s="1"/>
      <c r="F19" s="1"/>
      <c r="G19" s="1"/>
      <c r="H19" s="713" t="s">
        <v>217</v>
      </c>
      <c r="I19" s="1"/>
    </row>
    <row r="20" spans="1:12" x14ac:dyDescent="0.2">
      <c r="A20" s="133" t="s">
        <v>581</v>
      </c>
      <c r="B20" s="1"/>
      <c r="C20" s="1"/>
      <c r="D20" s="1"/>
      <c r="E20" s="1"/>
      <c r="F20" s="1"/>
      <c r="G20" s="1"/>
      <c r="H20" s="1"/>
      <c r="I20" s="1"/>
    </row>
    <row r="21" spans="1:12" ht="14.25" customHeight="1" x14ac:dyDescent="0.2">
      <c r="A21" s="133" t="s">
        <v>647</v>
      </c>
      <c r="B21" s="580"/>
      <c r="C21" s="580"/>
      <c r="D21" s="580"/>
      <c r="E21" s="580"/>
      <c r="F21" s="580"/>
      <c r="G21" s="580"/>
      <c r="H21" s="580"/>
      <c r="I21" s="1"/>
    </row>
    <row r="22" spans="1:12" x14ac:dyDescent="0.2">
      <c r="A22" s="428" t="s">
        <v>523</v>
      </c>
      <c r="B22" s="580"/>
      <c r="C22" s="580"/>
      <c r="D22" s="580"/>
      <c r="E22" s="580"/>
      <c r="F22" s="580"/>
      <c r="G22" s="580"/>
      <c r="H22" s="580"/>
      <c r="I22" s="1"/>
    </row>
    <row r="23" spans="1:12" s="1" customFormat="1" x14ac:dyDescent="0.2">
      <c r="A23" s="580"/>
      <c r="B23" s="580"/>
      <c r="C23" s="580"/>
      <c r="D23" s="580"/>
      <c r="E23" s="580"/>
      <c r="F23" s="580"/>
      <c r="G23" s="580"/>
      <c r="H23" s="580"/>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3" priority="44" operator="between">
      <formula>0.0001</formula>
      <formula>0.4999999</formula>
    </cfRule>
  </conditionalFormatting>
  <conditionalFormatting sqref="B12:B13">
    <cfRule type="cellIs" dxfId="32" priority="37" operator="between">
      <formula>0.0001</formula>
      <formula>0.44999</formula>
    </cfRule>
  </conditionalFormatting>
  <conditionalFormatting sqref="B15">
    <cfRule type="cellIs" dxfId="31" priority="3" operator="between">
      <formula>0</formula>
      <formula>0.5</formula>
    </cfRule>
    <cfRule type="cellIs" dxfId="30" priority="4" operator="between">
      <formula>0</formula>
      <formula>0.49</formula>
    </cfRule>
  </conditionalFormatting>
  <conditionalFormatting sqref="C16:C18">
    <cfRule type="cellIs" dxfId="29" priority="14" operator="between">
      <formula>0</formula>
      <formula>0.5</formula>
    </cfRule>
    <cfRule type="cellIs" dxfId="28" priority="15" operator="between">
      <formula>0</formula>
      <formula>0.49</formula>
    </cfRule>
  </conditionalFormatting>
  <conditionalFormatting sqref="D7:D8">
    <cfRule type="cellIs" dxfId="27" priority="43" operator="between">
      <formula>0.0001</formula>
      <formula>0.4999999</formula>
    </cfRule>
  </conditionalFormatting>
  <conditionalFormatting sqref="D15">
    <cfRule type="cellIs" dxfId="26" priority="1" operator="between">
      <formula>0</formula>
      <formula>0.5</formula>
    </cfRule>
    <cfRule type="cellIs" dxfId="25" priority="2" operator="between">
      <formula>0</formula>
      <formula>0.49</formula>
    </cfRule>
  </conditionalFormatting>
  <conditionalFormatting sqref="H6">
    <cfRule type="cellIs" dxfId="24" priority="18" operator="between">
      <formula>0</formula>
      <formula>0.5</formula>
    </cfRule>
    <cfRule type="cellIs" dxfId="23" priority="19" operator="between">
      <formula>0</formula>
      <formula>0.49</formula>
    </cfRule>
  </conditionalFormatting>
  <conditionalFormatting sqref="H17">
    <cfRule type="cellIs" dxfId="22" priority="10" stopIfTrue="1" operator="equal">
      <formula>0</formula>
    </cfRule>
    <cfRule type="cellIs" dxfId="21" priority="11" operator="between">
      <formula>0</formula>
      <formula>0.5</formula>
    </cfRule>
    <cfRule type="cellIs" dxfId="20" priority="12"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9" t="s">
        <v>515</v>
      </c>
      <c r="B1" s="819"/>
      <c r="C1" s="819"/>
      <c r="D1" s="819"/>
      <c r="E1" s="819"/>
      <c r="F1" s="819"/>
      <c r="G1" s="1"/>
      <c r="H1" s="1"/>
    </row>
    <row r="2" spans="1:8" x14ac:dyDescent="0.2">
      <c r="A2" s="820"/>
      <c r="B2" s="820"/>
      <c r="C2" s="820"/>
      <c r="D2" s="820"/>
      <c r="E2" s="820"/>
      <c r="F2" s="820"/>
      <c r="G2" s="10"/>
      <c r="H2" s="55" t="s">
        <v>459</v>
      </c>
    </row>
    <row r="3" spans="1:8" x14ac:dyDescent="0.2">
      <c r="A3" s="11"/>
      <c r="B3" s="787">
        <f>INDICE!A3</f>
        <v>46234</v>
      </c>
      <c r="C3" s="787">
        <v>41671</v>
      </c>
      <c r="D3" s="785" t="s">
        <v>115</v>
      </c>
      <c r="E3" s="785"/>
      <c r="F3" s="785" t="s">
        <v>116</v>
      </c>
      <c r="G3" s="785"/>
      <c r="H3" s="785"/>
    </row>
    <row r="4" spans="1:8" x14ac:dyDescent="0.2">
      <c r="A4" s="253"/>
      <c r="B4" s="184" t="s">
        <v>54</v>
      </c>
      <c r="C4" s="185" t="s">
        <v>413</v>
      </c>
      <c r="D4" s="184" t="s">
        <v>54</v>
      </c>
      <c r="E4" s="185" t="s">
        <v>413</v>
      </c>
      <c r="F4" s="184" t="s">
        <v>54</v>
      </c>
      <c r="G4" s="186" t="s">
        <v>413</v>
      </c>
      <c r="H4" s="185" t="s">
        <v>463</v>
      </c>
    </row>
    <row r="5" spans="1:8" x14ac:dyDescent="0.2">
      <c r="A5" s="410" t="s">
        <v>114</v>
      </c>
      <c r="B5" s="61">
        <v>23489.451099999998</v>
      </c>
      <c r="C5" s="771">
        <v>-17.515212722109261</v>
      </c>
      <c r="D5" s="61">
        <v>189034.07461999997</v>
      </c>
      <c r="E5" s="62">
        <v>-2.6565294921811469</v>
      </c>
      <c r="F5" s="61">
        <v>324823.42233999993</v>
      </c>
      <c r="G5" s="62">
        <v>2.3307270533991384</v>
      </c>
      <c r="H5" s="62">
        <v>100</v>
      </c>
    </row>
    <row r="6" spans="1:8" x14ac:dyDescent="0.2">
      <c r="A6" s="633" t="s">
        <v>320</v>
      </c>
      <c r="B6" s="181">
        <v>12249.82343</v>
      </c>
      <c r="C6" s="662">
        <v>25.621236657172346</v>
      </c>
      <c r="D6" s="181">
        <v>65531.595989999987</v>
      </c>
      <c r="E6" s="155">
        <v>29.486102553294675</v>
      </c>
      <c r="F6" s="181">
        <v>109836.78662999999</v>
      </c>
      <c r="G6" s="155">
        <v>8.6592954159479198</v>
      </c>
      <c r="H6" s="155">
        <v>33.814306197116345</v>
      </c>
    </row>
    <row r="7" spans="1:8" x14ac:dyDescent="0.2">
      <c r="A7" s="633" t="s">
        <v>321</v>
      </c>
      <c r="B7" s="181">
        <v>11239.627669999998</v>
      </c>
      <c r="C7" s="155">
        <v>-39.978227801365271</v>
      </c>
      <c r="D7" s="181">
        <v>123502.47862999998</v>
      </c>
      <c r="E7" s="155">
        <v>-13.985835886961908</v>
      </c>
      <c r="F7" s="181">
        <v>214986.63571</v>
      </c>
      <c r="G7" s="155">
        <v>-0.62624121189545501</v>
      </c>
      <c r="H7" s="155">
        <v>66.185693802883677</v>
      </c>
    </row>
    <row r="8" spans="1:8" x14ac:dyDescent="0.2">
      <c r="A8" s="469" t="s">
        <v>582</v>
      </c>
      <c r="B8" s="405">
        <v>7764.7678900000001</v>
      </c>
      <c r="C8" s="406">
        <v>-17.593928876134711</v>
      </c>
      <c r="D8" s="405">
        <v>58131.547939999989</v>
      </c>
      <c r="E8" s="408">
        <v>-4.2720350459162235</v>
      </c>
      <c r="F8" s="407">
        <v>105363.37834000001</v>
      </c>
      <c r="G8" s="408">
        <v>21.000307265466649</v>
      </c>
      <c r="H8" s="408">
        <v>32.437124632506894</v>
      </c>
    </row>
    <row r="9" spans="1:8" x14ac:dyDescent="0.2">
      <c r="A9" s="669" t="s">
        <v>583</v>
      </c>
      <c r="B9" s="670">
        <v>15724.683209999996</v>
      </c>
      <c r="C9" s="671">
        <v>-17.476287599603882</v>
      </c>
      <c r="D9" s="670">
        <v>130902.52668</v>
      </c>
      <c r="E9" s="672">
        <v>-1.9214956733020525</v>
      </c>
      <c r="F9" s="673">
        <v>219460.04399999997</v>
      </c>
      <c r="G9" s="672">
        <v>-4.726807653499101</v>
      </c>
      <c r="H9" s="672">
        <v>67.56287536749312</v>
      </c>
    </row>
    <row r="10" spans="1:8" x14ac:dyDescent="0.2">
      <c r="A10" s="15"/>
      <c r="B10" s="15"/>
      <c r="C10" s="424"/>
      <c r="D10" s="1"/>
      <c r="E10" s="1"/>
      <c r="F10" s="1"/>
      <c r="G10" s="1"/>
      <c r="H10" s="161" t="s">
        <v>217</v>
      </c>
    </row>
    <row r="11" spans="1:8" x14ac:dyDescent="0.2">
      <c r="A11" s="133" t="s">
        <v>564</v>
      </c>
      <c r="B11" s="1"/>
      <c r="C11" s="1"/>
      <c r="D11" s="1"/>
      <c r="E11" s="1"/>
      <c r="F11" s="1"/>
      <c r="G11" s="1"/>
      <c r="H11" s="1"/>
    </row>
    <row r="12" spans="1:8" x14ac:dyDescent="0.2">
      <c r="A12" s="428" t="s">
        <v>524</v>
      </c>
      <c r="B12" s="1"/>
      <c r="C12" s="1"/>
      <c r="D12" s="1"/>
      <c r="E12" s="1"/>
      <c r="F12" s="1"/>
      <c r="G12" s="1"/>
      <c r="H12" s="1"/>
    </row>
    <row r="13" spans="1:8" x14ac:dyDescent="0.2">
      <c r="A13" s="827"/>
      <c r="B13" s="827"/>
      <c r="C13" s="827"/>
      <c r="D13" s="827"/>
      <c r="E13" s="827"/>
      <c r="F13" s="827"/>
      <c r="G13" s="827"/>
      <c r="H13" s="827"/>
    </row>
    <row r="14" spans="1:8" s="1" customFormat="1" x14ac:dyDescent="0.2">
      <c r="A14" s="827"/>
      <c r="B14" s="827"/>
      <c r="C14" s="827"/>
      <c r="D14" s="827"/>
      <c r="E14" s="827"/>
      <c r="F14" s="827"/>
      <c r="G14" s="827"/>
      <c r="H14" s="827"/>
    </row>
    <row r="15" spans="1:8" s="1" customFormat="1" x14ac:dyDescent="0.2">
      <c r="D15" s="166"/>
    </row>
    <row r="16" spans="1:8" s="1" customFormat="1" x14ac:dyDescent="0.2">
      <c r="D16" s="166"/>
    </row>
    <row r="17" spans="4:4" s="1" customFormat="1" x14ac:dyDescent="0.2">
      <c r="D17" s="166"/>
    </row>
    <row r="18" spans="4:4" s="1" customFormat="1" x14ac:dyDescent="0.2">
      <c r="D18" s="635"/>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338</v>
      </c>
      <c r="B1" s="53"/>
      <c r="C1" s="53"/>
      <c r="D1" s="6"/>
      <c r="E1" s="6"/>
      <c r="F1" s="6"/>
      <c r="G1" s="6"/>
      <c r="H1" s="3"/>
    </row>
    <row r="2" spans="1:8" x14ac:dyDescent="0.2">
      <c r="A2" s="54"/>
      <c r="B2" s="54"/>
      <c r="C2" s="54"/>
      <c r="D2" s="65"/>
      <c r="E2" s="65"/>
      <c r="F2" s="65"/>
      <c r="G2" s="108"/>
      <c r="H2" s="55" t="s">
        <v>459</v>
      </c>
    </row>
    <row r="3" spans="1:8" x14ac:dyDescent="0.2">
      <c r="A3" s="56"/>
      <c r="B3" s="787">
        <f>INDICE!A3</f>
        <v>46234</v>
      </c>
      <c r="C3" s="785">
        <v>41671</v>
      </c>
      <c r="D3" s="785" t="s">
        <v>115</v>
      </c>
      <c r="E3" s="785"/>
      <c r="F3" s="785" t="s">
        <v>116</v>
      </c>
      <c r="G3" s="785"/>
      <c r="H3" s="785"/>
    </row>
    <row r="4" spans="1:8" ht="25.5" x14ac:dyDescent="0.2">
      <c r="A4" s="66"/>
      <c r="B4" s="184" t="s">
        <v>54</v>
      </c>
      <c r="C4" s="185" t="s">
        <v>413</v>
      </c>
      <c r="D4" s="184" t="s">
        <v>54</v>
      </c>
      <c r="E4" s="185" t="s">
        <v>413</v>
      </c>
      <c r="F4" s="184" t="s">
        <v>54</v>
      </c>
      <c r="G4" s="186" t="s">
        <v>413</v>
      </c>
      <c r="H4" s="185" t="s">
        <v>106</v>
      </c>
    </row>
    <row r="5" spans="1:8" ht="15" x14ac:dyDescent="0.25">
      <c r="A5" s="501" t="s">
        <v>339</v>
      </c>
      <c r="B5" s="474">
        <v>2.6832660596300002</v>
      </c>
      <c r="C5" s="431">
        <v>0</v>
      </c>
      <c r="D5" s="737">
        <v>6.6633014376780011</v>
      </c>
      <c r="E5" s="502">
        <v>-38.876200338791683</v>
      </c>
      <c r="F5" s="503">
        <v>6.6633014376780011</v>
      </c>
      <c r="G5" s="502">
        <v>-80.831780743403286</v>
      </c>
      <c r="H5" s="574">
        <v>0.74322915761131203</v>
      </c>
    </row>
    <row r="6" spans="1:8" ht="15" x14ac:dyDescent="0.25">
      <c r="A6" s="501" t="s">
        <v>517</v>
      </c>
      <c r="B6" s="573">
        <v>25.652000000000001</v>
      </c>
      <c r="C6" s="516" t="s">
        <v>140</v>
      </c>
      <c r="D6" s="504">
        <v>204.05</v>
      </c>
      <c r="E6" s="516">
        <v>-18.224299065420546</v>
      </c>
      <c r="F6" s="506">
        <v>352.13200000000001</v>
      </c>
      <c r="G6" s="505">
        <v>-5.4773082942096956</v>
      </c>
      <c r="H6" s="575">
        <v>39.277041895194195</v>
      </c>
    </row>
    <row r="7" spans="1:8" ht="15" x14ac:dyDescent="0.25">
      <c r="A7" s="501" t="s">
        <v>527</v>
      </c>
      <c r="B7" s="573">
        <v>47.808289999999992</v>
      </c>
      <c r="C7" s="516">
        <v>9.9414697683488829</v>
      </c>
      <c r="D7" s="583">
        <v>333.39135000000005</v>
      </c>
      <c r="E7" s="507">
        <v>35.070399676146756</v>
      </c>
      <c r="F7" s="506">
        <v>537.73860999999999</v>
      </c>
      <c r="G7" s="507">
        <v>43.757737083651797</v>
      </c>
      <c r="H7" s="575">
        <v>59.979728947194488</v>
      </c>
    </row>
    <row r="8" spans="1:8" x14ac:dyDescent="0.2">
      <c r="A8" s="508" t="s">
        <v>184</v>
      </c>
      <c r="B8" s="509">
        <v>76.143556059629987</v>
      </c>
      <c r="C8" s="510">
        <v>75.102152086686019</v>
      </c>
      <c r="D8" s="511">
        <v>544.10465143767806</v>
      </c>
      <c r="E8" s="510">
        <v>7.2649110090787712</v>
      </c>
      <c r="F8" s="511">
        <v>896.53391143767806</v>
      </c>
      <c r="G8" s="510">
        <v>14.740459104783273</v>
      </c>
      <c r="H8" s="510">
        <v>100</v>
      </c>
    </row>
    <row r="9" spans="1:8" x14ac:dyDescent="0.2">
      <c r="A9" s="556" t="s">
        <v>242</v>
      </c>
      <c r="B9" s="497">
        <f>B8/'Consumo de gas natural'!B8*100</f>
        <v>0.27694931645790288</v>
      </c>
      <c r="C9" s="75"/>
      <c r="D9" s="97">
        <f>D8/'Consumo de gas natural'!D8*100</f>
        <v>0.28588655478393016</v>
      </c>
      <c r="E9" s="75"/>
      <c r="F9" s="97">
        <f>F8/'Consumo de gas natural'!F8*100</f>
        <v>0.26931117961863699</v>
      </c>
      <c r="G9" s="189"/>
      <c r="H9" s="498"/>
    </row>
    <row r="10" spans="1:8" x14ac:dyDescent="0.2">
      <c r="A10" s="80"/>
      <c r="B10" s="59"/>
      <c r="C10" s="59"/>
      <c r="D10" s="59"/>
      <c r="E10" s="59"/>
      <c r="F10" s="59"/>
      <c r="G10" s="73"/>
      <c r="H10" s="161" t="s">
        <v>217</v>
      </c>
    </row>
    <row r="11" spans="1:8" x14ac:dyDescent="0.2">
      <c r="A11" s="80" t="s">
        <v>561</v>
      </c>
      <c r="B11" s="108"/>
      <c r="C11" s="108"/>
      <c r="D11" s="108"/>
      <c r="E11" s="108"/>
      <c r="F11" s="108"/>
      <c r="G11" s="108"/>
      <c r="H11" s="1"/>
    </row>
    <row r="12" spans="1:8" x14ac:dyDescent="0.2">
      <c r="A12" s="428" t="s">
        <v>524</v>
      </c>
      <c r="B12" s="1"/>
      <c r="C12" s="1"/>
      <c r="D12" s="1"/>
      <c r="E12" s="1"/>
      <c r="F12" s="1"/>
      <c r="G12" s="1"/>
      <c r="H12" s="1"/>
    </row>
    <row r="13" spans="1:8" x14ac:dyDescent="0.2">
      <c r="A13" s="80" t="s">
        <v>528</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19" priority="1" operator="between">
      <formula>-0.5</formula>
      <formula>0.5</formula>
    </cfRule>
    <cfRule type="cellIs" dxfId="18" priority="2" operator="between">
      <formula>0</formula>
      <formula>0.49</formula>
    </cfRule>
  </conditionalFormatting>
  <conditionalFormatting sqref="B18:B23">
    <cfRule type="cellIs" dxfId="17" priority="33" operator="between">
      <formula>0.00001</formula>
      <formula>0.499</formula>
    </cfRule>
  </conditionalFormatting>
  <conditionalFormatting sqref="B6:E6">
    <cfRule type="cellIs" dxfId="16" priority="18" operator="equal">
      <formula>0</formula>
    </cfRule>
    <cfRule type="cellIs" dxfId="15" priority="19" operator="between">
      <formula>-0.49</formula>
      <formula>0.49</formula>
    </cfRule>
  </conditionalFormatting>
  <conditionalFormatting sqref="D5">
    <cfRule type="cellIs" dxfId="14" priority="3" operator="equal">
      <formula>0</formula>
    </cfRule>
    <cfRule type="cellIs" dxfId="13" priority="4"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340</v>
      </c>
      <c r="B1" s="158"/>
      <c r="C1" s="158"/>
      <c r="D1" s="158"/>
      <c r="E1" s="15"/>
    </row>
    <row r="2" spans="1:5" x14ac:dyDescent="0.2">
      <c r="A2" s="159"/>
      <c r="B2" s="159"/>
      <c r="C2" s="159"/>
      <c r="D2" s="159"/>
      <c r="E2" s="55" t="s">
        <v>459</v>
      </c>
    </row>
    <row r="3" spans="1:5" x14ac:dyDescent="0.2">
      <c r="A3" s="229" t="s">
        <v>341</v>
      </c>
      <c r="B3" s="230"/>
      <c r="C3" s="231"/>
      <c r="D3" s="229" t="s">
        <v>342</v>
      </c>
      <c r="E3" s="230"/>
    </row>
    <row r="4" spans="1:5" x14ac:dyDescent="0.2">
      <c r="A4" s="145" t="s">
        <v>343</v>
      </c>
      <c r="B4" s="171">
        <v>25654.240816059628</v>
      </c>
      <c r="C4" s="232"/>
      <c r="D4" s="145" t="s">
        <v>344</v>
      </c>
      <c r="E4" s="171">
        <v>2088.6461600000002</v>
      </c>
    </row>
    <row r="5" spans="1:5" x14ac:dyDescent="0.2">
      <c r="A5" s="18" t="s">
        <v>345</v>
      </c>
      <c r="B5" s="233">
        <v>76.143556059629987</v>
      </c>
      <c r="C5" s="232"/>
      <c r="D5" s="18" t="s">
        <v>346</v>
      </c>
      <c r="E5" s="234">
        <v>2088.6461600000002</v>
      </c>
    </row>
    <row r="6" spans="1:5" x14ac:dyDescent="0.2">
      <c r="A6" s="18" t="s">
        <v>347</v>
      </c>
      <c r="B6" s="233">
        <v>12200.582009999998</v>
      </c>
      <c r="C6" s="232"/>
      <c r="D6" s="145" t="s">
        <v>349</v>
      </c>
      <c r="E6" s="171">
        <v>27493.679</v>
      </c>
    </row>
    <row r="7" spans="1:5" x14ac:dyDescent="0.2">
      <c r="A7" s="18" t="s">
        <v>348</v>
      </c>
      <c r="B7" s="233">
        <v>13377.51525</v>
      </c>
      <c r="C7" s="232"/>
      <c r="D7" s="18" t="s">
        <v>350</v>
      </c>
      <c r="E7" s="234">
        <v>14509.975</v>
      </c>
    </row>
    <row r="8" spans="1:5" x14ac:dyDescent="0.2">
      <c r="A8" s="439"/>
      <c r="B8" s="440"/>
      <c r="C8" s="232"/>
      <c r="D8" s="18" t="s">
        <v>351</v>
      </c>
      <c r="E8" s="234">
        <v>12143.105</v>
      </c>
    </row>
    <row r="9" spans="1:5" x14ac:dyDescent="0.2">
      <c r="A9" s="145" t="s">
        <v>250</v>
      </c>
      <c r="B9" s="171">
        <v>3759</v>
      </c>
      <c r="C9" s="232"/>
      <c r="D9" s="18" t="s">
        <v>352</v>
      </c>
      <c r="E9" s="234">
        <v>840.59900000000005</v>
      </c>
    </row>
    <row r="10" spans="1:5" x14ac:dyDescent="0.2">
      <c r="A10" s="18"/>
      <c r="B10" s="233"/>
      <c r="C10" s="232"/>
      <c r="D10" s="145" t="s">
        <v>353</v>
      </c>
      <c r="E10" s="171">
        <v>-169.08434394037249</v>
      </c>
    </row>
    <row r="11" spans="1:5" x14ac:dyDescent="0.2">
      <c r="A11" s="173" t="s">
        <v>114</v>
      </c>
      <c r="B11" s="174">
        <v>29413.240816059628</v>
      </c>
      <c r="C11" s="232"/>
      <c r="D11" s="173" t="s">
        <v>114</v>
      </c>
      <c r="E11" s="174">
        <v>29413.240816059628</v>
      </c>
    </row>
    <row r="12" spans="1:5" x14ac:dyDescent="0.2">
      <c r="A12" s="1"/>
      <c r="B12" s="1"/>
      <c r="C12" s="232"/>
      <c r="D12" s="1"/>
      <c r="E12" s="161" t="s">
        <v>217</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49"/>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75" t="s">
        <v>484</v>
      </c>
      <c r="B1" s="775"/>
      <c r="C1" s="775"/>
      <c r="D1" s="775"/>
      <c r="E1" s="775"/>
      <c r="F1" s="191"/>
    </row>
    <row r="2" spans="1:8" x14ac:dyDescent="0.2">
      <c r="A2" s="776"/>
      <c r="B2" s="776"/>
      <c r="C2" s="776"/>
      <c r="D2" s="776"/>
      <c r="E2" s="776"/>
      <c r="H2" s="55" t="s">
        <v>354</v>
      </c>
    </row>
    <row r="3" spans="1:8" x14ac:dyDescent="0.2">
      <c r="A3" s="56"/>
      <c r="B3" s="56"/>
      <c r="C3" s="620" t="s">
        <v>483</v>
      </c>
      <c r="D3" s="620" t="s">
        <v>572</v>
      </c>
      <c r="E3" s="620" t="s">
        <v>597</v>
      </c>
      <c r="F3" s="620" t="s">
        <v>572</v>
      </c>
      <c r="G3" s="620" t="s">
        <v>596</v>
      </c>
      <c r="H3" s="620" t="s">
        <v>572</v>
      </c>
    </row>
    <row r="4" spans="1:8" ht="15" x14ac:dyDescent="0.25">
      <c r="A4" s="632">
        <v>2022</v>
      </c>
      <c r="B4" s="556" t="s">
        <v>501</v>
      </c>
      <c r="C4" s="624" t="s">
        <v>501</v>
      </c>
      <c r="D4" s="624" t="s">
        <v>501</v>
      </c>
      <c r="E4" s="624" t="s">
        <v>501</v>
      </c>
      <c r="F4" s="624" t="s">
        <v>501</v>
      </c>
      <c r="G4" s="624" t="s">
        <v>501</v>
      </c>
      <c r="H4" s="624" t="s">
        <v>501</v>
      </c>
    </row>
    <row r="5" spans="1:8" ht="15" x14ac:dyDescent="0.25">
      <c r="A5" s="660" t="s">
        <v>501</v>
      </c>
      <c r="B5" s="18" t="s">
        <v>614</v>
      </c>
      <c r="C5" s="235">
        <v>9.3430694499999998</v>
      </c>
      <c r="D5" s="441">
        <v>6.1792191365974087</v>
      </c>
      <c r="E5" s="235">
        <v>8.154769589999999</v>
      </c>
      <c r="F5" s="441">
        <v>7.1439881693718217</v>
      </c>
      <c r="G5" s="235">
        <v>7.7635644899999985</v>
      </c>
      <c r="H5" s="441">
        <v>7.5310656205456574</v>
      </c>
    </row>
    <row r="6" spans="1:8" s="1" customFormat="1" ht="15" x14ac:dyDescent="0.25">
      <c r="A6" s="660" t="s">
        <v>501</v>
      </c>
      <c r="B6" s="18" t="s">
        <v>616</v>
      </c>
      <c r="C6" s="235">
        <v>9.9683611499999998</v>
      </c>
      <c r="D6" s="441">
        <v>6.692572535677769</v>
      </c>
      <c r="E6" s="235">
        <v>8.780061289999999</v>
      </c>
      <c r="F6" s="441">
        <v>7.6678034014201994</v>
      </c>
      <c r="G6" s="235">
        <v>8.3888561899999985</v>
      </c>
      <c r="H6" s="441">
        <v>8.0541831114485927</v>
      </c>
    </row>
    <row r="7" spans="1:8" s="1" customFormat="1" ht="15" x14ac:dyDescent="0.25">
      <c r="A7" s="660" t="s">
        <v>501</v>
      </c>
      <c r="B7" s="18" t="s">
        <v>615</v>
      </c>
      <c r="C7" s="235">
        <v>9.0315361499999991</v>
      </c>
      <c r="D7" s="441">
        <v>-9.3979841410541258</v>
      </c>
      <c r="E7" s="235">
        <v>8.1181600500000002</v>
      </c>
      <c r="F7" s="441">
        <v>-7.5386858717474725</v>
      </c>
      <c r="G7" s="235">
        <v>7.8286649000000006</v>
      </c>
      <c r="H7" s="441">
        <v>-6.6778029961674434</v>
      </c>
    </row>
    <row r="8" spans="1:8" s="1" customFormat="1" ht="15" x14ac:dyDescent="0.25">
      <c r="A8" s="632">
        <v>2023</v>
      </c>
      <c r="B8" s="556" t="s">
        <v>501</v>
      </c>
      <c r="C8" s="624" t="s">
        <v>501</v>
      </c>
      <c r="D8" s="624" t="s">
        <v>501</v>
      </c>
      <c r="E8" s="624" t="s">
        <v>501</v>
      </c>
      <c r="F8" s="624" t="s">
        <v>501</v>
      </c>
      <c r="G8" s="624" t="s">
        <v>501</v>
      </c>
      <c r="H8" s="624" t="s">
        <v>501</v>
      </c>
    </row>
    <row r="9" spans="1:8" s="1" customFormat="1" ht="15" x14ac:dyDescent="0.25">
      <c r="A9" s="660" t="s">
        <v>501</v>
      </c>
      <c r="B9" s="18" t="s">
        <v>613</v>
      </c>
      <c r="C9" s="235">
        <v>9.7491355500000001</v>
      </c>
      <c r="D9" s="441">
        <v>7.9454855528646817</v>
      </c>
      <c r="E9" s="235">
        <v>8.8357594499999994</v>
      </c>
      <c r="F9" s="441">
        <v>8.839434004506959</v>
      </c>
      <c r="G9" s="235">
        <v>8.5462643000000007</v>
      </c>
      <c r="H9" s="441">
        <v>9.1663062497412557</v>
      </c>
    </row>
    <row r="10" spans="1:8" s="1" customFormat="1" ht="15" x14ac:dyDescent="0.25">
      <c r="A10" s="660" t="s">
        <v>501</v>
      </c>
      <c r="B10" s="18" t="s">
        <v>614</v>
      </c>
      <c r="C10" s="235">
        <v>7.0454401499999992</v>
      </c>
      <c r="D10" s="441">
        <v>-27.732668051784355</v>
      </c>
      <c r="E10" s="235">
        <v>6.1357264500000008</v>
      </c>
      <c r="F10" s="441">
        <v>-30.558018416854917</v>
      </c>
      <c r="G10" s="235">
        <v>5.8467167500000006</v>
      </c>
      <c r="H10" s="441">
        <v>-31.58745687282337</v>
      </c>
    </row>
    <row r="11" spans="1:8" s="1" customFormat="1" ht="15" x14ac:dyDescent="0.25">
      <c r="A11" s="660" t="s">
        <v>501</v>
      </c>
      <c r="B11" s="18" t="s">
        <v>616</v>
      </c>
      <c r="C11" s="235">
        <v>6.8701930500000001</v>
      </c>
      <c r="D11" s="441">
        <v>-2.4873832758340741</v>
      </c>
      <c r="E11" s="235">
        <v>5.9604793500000008</v>
      </c>
      <c r="F11" s="441">
        <v>-2.8561752455571088</v>
      </c>
      <c r="G11" s="235">
        <v>5.6714696499999997</v>
      </c>
      <c r="H11" s="441">
        <v>-2.9973591588817921</v>
      </c>
    </row>
    <row r="12" spans="1:8" s="1" customFormat="1" ht="15" x14ac:dyDescent="0.25">
      <c r="A12" s="660" t="s">
        <v>501</v>
      </c>
      <c r="B12" s="18" t="s">
        <v>615</v>
      </c>
      <c r="C12" s="235">
        <v>6.7687525499999994</v>
      </c>
      <c r="D12" s="441">
        <v>-1.4765305612482127</v>
      </c>
      <c r="E12" s="235">
        <v>5.9630581500000011</v>
      </c>
      <c r="F12" s="474">
        <v>4.3264976666687285E-2</v>
      </c>
      <c r="G12" s="235">
        <v>5.6023470999999994</v>
      </c>
      <c r="H12" s="441">
        <v>-1.2187766886842168</v>
      </c>
    </row>
    <row r="13" spans="1:8" s="1" customFormat="1" ht="15" x14ac:dyDescent="0.25">
      <c r="A13" s="632">
        <v>2024</v>
      </c>
      <c r="B13" s="556" t="s">
        <v>501</v>
      </c>
      <c r="C13" s="624" t="s">
        <v>501</v>
      </c>
      <c r="D13" s="624" t="s">
        <v>501</v>
      </c>
      <c r="E13" s="624" t="s">
        <v>501</v>
      </c>
      <c r="F13" s="624" t="s">
        <v>501</v>
      </c>
      <c r="G13" s="624" t="s">
        <v>501</v>
      </c>
      <c r="H13" s="624" t="s">
        <v>501</v>
      </c>
    </row>
    <row r="14" spans="1:8" s="1" customFormat="1" ht="15" x14ac:dyDescent="0.25">
      <c r="A14" s="660" t="s">
        <v>501</v>
      </c>
      <c r="B14" s="18" t="s">
        <v>613</v>
      </c>
      <c r="C14" s="235">
        <v>7.5682376000000007</v>
      </c>
      <c r="D14" s="441">
        <v>11.811409031343617</v>
      </c>
      <c r="E14" s="235">
        <v>6.7241779000000017</v>
      </c>
      <c r="F14" s="441">
        <v>12.763916280105375</v>
      </c>
      <c r="G14" s="235">
        <v>6.3462890333333348</v>
      </c>
      <c r="H14" s="441">
        <v>13.279111773230465</v>
      </c>
    </row>
    <row r="15" spans="1:8" s="1" customFormat="1" ht="15" x14ac:dyDescent="0.25">
      <c r="A15" s="660" t="s">
        <v>501</v>
      </c>
      <c r="B15" s="18" t="s">
        <v>614</v>
      </c>
      <c r="C15" s="235">
        <v>7.4591914099999999</v>
      </c>
      <c r="D15" s="441">
        <v>-1.4408399387461199</v>
      </c>
      <c r="E15" s="235">
        <v>6.5307245300000005</v>
      </c>
      <c r="F15" s="441">
        <v>-2.8769817348229458</v>
      </c>
      <c r="G15" s="235">
        <v>6.1150479866666672</v>
      </c>
      <c r="H15" s="441">
        <v>-3.6437206917632343</v>
      </c>
    </row>
    <row r="16" spans="1:8" s="1" customFormat="1" ht="15" x14ac:dyDescent="0.25">
      <c r="A16" s="660" t="s">
        <v>501</v>
      </c>
      <c r="B16" s="18" t="s">
        <v>615</v>
      </c>
      <c r="C16" s="235">
        <v>8.0511863299999984</v>
      </c>
      <c r="D16" s="441">
        <v>7.9364489722887877</v>
      </c>
      <c r="E16" s="235">
        <v>7.37479028</v>
      </c>
      <c r="F16" s="441">
        <v>12.924534576870284</v>
      </c>
      <c r="G16" s="235">
        <v>6.9587999433333332</v>
      </c>
      <c r="H16" s="441">
        <v>13.797961332542183</v>
      </c>
    </row>
    <row r="17" spans="1:8" s="1" customFormat="1" ht="15" x14ac:dyDescent="0.25">
      <c r="A17" s="632">
        <v>2025</v>
      </c>
      <c r="B17" s="556" t="s">
        <v>501</v>
      </c>
      <c r="C17" s="624" t="s">
        <v>501</v>
      </c>
      <c r="D17" s="624" t="s">
        <v>501</v>
      </c>
      <c r="E17" s="624" t="s">
        <v>501</v>
      </c>
      <c r="F17" s="624" t="s">
        <v>501</v>
      </c>
      <c r="G17" s="624" t="s">
        <v>501</v>
      </c>
      <c r="H17" s="624" t="s">
        <v>501</v>
      </c>
    </row>
    <row r="18" spans="1:8" s="1" customFormat="1" ht="15" x14ac:dyDescent="0.25">
      <c r="A18" s="660" t="s">
        <v>501</v>
      </c>
      <c r="B18" s="18" t="s">
        <v>613</v>
      </c>
      <c r="C18" s="235">
        <v>8.8194020200000001</v>
      </c>
      <c r="D18" s="441">
        <v>9.5416458955558898</v>
      </c>
      <c r="E18" s="235">
        <v>8.1430059700000008</v>
      </c>
      <c r="F18" s="441">
        <v>10.416780150119751</v>
      </c>
      <c r="G18" s="235">
        <v>7.7270156333333322</v>
      </c>
      <c r="H18" s="441">
        <v>11.039485202272047</v>
      </c>
    </row>
    <row r="19" spans="1:8" s="1" customFormat="1" ht="15" x14ac:dyDescent="0.25">
      <c r="A19" s="660" t="s">
        <v>501</v>
      </c>
      <c r="B19" s="18" t="s">
        <v>614</v>
      </c>
      <c r="C19" s="235">
        <v>7.1558540900000001</v>
      </c>
      <c r="D19" s="441">
        <v>-18.862366475952982</v>
      </c>
      <c r="E19" s="235">
        <v>6.4794592499999997</v>
      </c>
      <c r="F19" s="441">
        <v>-20.429147738915397</v>
      </c>
      <c r="G19" s="235">
        <v>6.063467703333334</v>
      </c>
      <c r="H19" s="441">
        <v>-21.528983619803622</v>
      </c>
    </row>
    <row r="20" spans="1:8" s="1" customFormat="1" ht="15" x14ac:dyDescent="0.25">
      <c r="A20" s="660" t="s">
        <v>501</v>
      </c>
      <c r="B20" s="18" t="s">
        <v>616</v>
      </c>
      <c r="C20" s="235">
        <v>6.8492957500000005</v>
      </c>
      <c r="D20" s="441">
        <v>-4.2840216715486381</v>
      </c>
      <c r="E20" s="235">
        <v>6.1729009100000001</v>
      </c>
      <c r="F20" s="441">
        <v>-4.7312333972931402</v>
      </c>
      <c r="G20" s="235">
        <v>5.7569093633333326</v>
      </c>
      <c r="H20" s="441">
        <v>-5.0558253956143586</v>
      </c>
    </row>
    <row r="21" spans="1:8" s="1" customFormat="1" ht="15" x14ac:dyDescent="0.25">
      <c r="A21" s="660" t="s">
        <v>501</v>
      </c>
      <c r="B21" s="18" t="s">
        <v>615</v>
      </c>
      <c r="C21" s="235">
        <v>7.6348761499999993</v>
      </c>
      <c r="D21" s="441">
        <v>11.469506189742191</v>
      </c>
      <c r="E21" s="235">
        <v>6.9507542499999992</v>
      </c>
      <c r="F21" s="441">
        <v>12.601098759578164</v>
      </c>
      <c r="G21" s="235">
        <v>6.5806172666666667</v>
      </c>
      <c r="H21" s="441">
        <v>14.308161746989803</v>
      </c>
    </row>
    <row r="22" spans="1:8" s="1" customFormat="1" ht="15" x14ac:dyDescent="0.25">
      <c r="A22" s="632">
        <v>2026</v>
      </c>
      <c r="B22" s="556" t="s">
        <v>501</v>
      </c>
      <c r="C22" s="624" t="s">
        <v>501</v>
      </c>
      <c r="D22" s="624" t="s">
        <v>501</v>
      </c>
      <c r="E22" s="624" t="s">
        <v>501</v>
      </c>
      <c r="F22" s="624" t="s">
        <v>501</v>
      </c>
      <c r="G22" s="624" t="s">
        <v>501</v>
      </c>
      <c r="H22" s="624" t="s">
        <v>501</v>
      </c>
    </row>
    <row r="23" spans="1:8" s="1" customFormat="1" ht="15" x14ac:dyDescent="0.25">
      <c r="A23" s="660" t="s">
        <v>501</v>
      </c>
      <c r="B23" s="18" t="s">
        <v>613</v>
      </c>
      <c r="C23" s="235">
        <v>7.3393493799999998</v>
      </c>
      <c r="D23" s="441">
        <v>-3.870747399091726</v>
      </c>
      <c r="E23" s="235">
        <v>6.6552274799999998</v>
      </c>
      <c r="F23" s="441">
        <v>-4.2517223220774856</v>
      </c>
      <c r="G23" s="235">
        <v>6.2850904966666672</v>
      </c>
      <c r="H23" s="441">
        <v>-4.4908670117764657</v>
      </c>
    </row>
    <row r="24" spans="1:8" s="1" customFormat="1" ht="15" x14ac:dyDescent="0.25">
      <c r="A24" s="660" t="s">
        <v>501</v>
      </c>
      <c r="B24" s="18" t="s">
        <v>692</v>
      </c>
      <c r="C24" s="235">
        <v>6.6721358000000013</v>
      </c>
      <c r="D24" s="441">
        <v>-9.0909090909090704</v>
      </c>
      <c r="E24" s="235">
        <v>6.0502067999999998</v>
      </c>
      <c r="F24" s="441">
        <v>-9.0909090909090899</v>
      </c>
      <c r="G24" s="235">
        <v>5.7137186333333343</v>
      </c>
      <c r="H24" s="441">
        <v>-9.0909090909090828</v>
      </c>
    </row>
    <row r="25" spans="1:8" s="1" customFormat="1" ht="15" x14ac:dyDescent="0.25">
      <c r="A25" s="660" t="s">
        <v>501</v>
      </c>
      <c r="B25" s="18" t="s">
        <v>614</v>
      </c>
      <c r="C25" s="235">
        <v>6.1918164000000004</v>
      </c>
      <c r="D25" s="441">
        <v>-7.1988852505070531</v>
      </c>
      <c r="E25" s="235">
        <v>5.5698873999999998</v>
      </c>
      <c r="F25" s="441">
        <v>-7.9388922705914773</v>
      </c>
      <c r="G25" s="235">
        <v>5.2334003333333339</v>
      </c>
      <c r="H25" s="441">
        <v>-8.4064044945767105</v>
      </c>
    </row>
    <row r="26" spans="1:8" s="1" customFormat="1" ht="15" x14ac:dyDescent="0.25">
      <c r="A26" s="660" t="s">
        <v>501</v>
      </c>
      <c r="B26" s="18" t="s">
        <v>693</v>
      </c>
      <c r="C26" s="235">
        <v>6.8109980399999994</v>
      </c>
      <c r="D26" s="441">
        <v>9.9999999999999822</v>
      </c>
      <c r="E26" s="235">
        <v>6.1268761399999994</v>
      </c>
      <c r="F26" s="441">
        <v>9.9999999999999929</v>
      </c>
      <c r="G26" s="235">
        <v>5.7567403666666666</v>
      </c>
      <c r="H26" s="441">
        <v>9.9999999999999876</v>
      </c>
    </row>
    <row r="27" spans="1:8" s="1" customFormat="1" ht="15" x14ac:dyDescent="0.25">
      <c r="A27" s="739" t="s">
        <v>501</v>
      </c>
      <c r="B27" s="439" t="s">
        <v>616</v>
      </c>
      <c r="C27" s="740">
        <v>7.42431558</v>
      </c>
      <c r="D27" s="741">
        <v>9.0048115767773833</v>
      </c>
      <c r="E27" s="740">
        <v>6.7401936799999991</v>
      </c>
      <c r="F27" s="741">
        <v>10.010281356854716</v>
      </c>
      <c r="G27" s="740">
        <v>6.3700579066666663</v>
      </c>
      <c r="H27" s="741">
        <v>10.653903093342558</v>
      </c>
    </row>
    <row r="28" spans="1:8" s="1" customFormat="1" x14ac:dyDescent="0.2">
      <c r="A28" s="80" t="s">
        <v>252</v>
      </c>
      <c r="H28" s="161" t="s">
        <v>560</v>
      </c>
    </row>
    <row r="29" spans="1:8" s="1" customFormat="1" x14ac:dyDescent="0.2">
      <c r="A29" s="80" t="s">
        <v>691</v>
      </c>
    </row>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sheetData>
  <mergeCells count="1">
    <mergeCell ref="A1:E2"/>
  </mergeCells>
  <conditionalFormatting sqref="F12:F13">
    <cfRule type="cellIs" dxfId="12" priority="1" operator="between">
      <formula>-0.5</formula>
      <formula>0.5</formula>
    </cfRule>
    <cfRule type="cellIs" dxfId="11" priority="2" operator="between">
      <formula>0</formula>
      <formula>0.49</formula>
    </cfRule>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355</v>
      </c>
    </row>
    <row r="2" spans="1:13" x14ac:dyDescent="0.2">
      <c r="A2" s="158"/>
      <c r="M2" s="161"/>
    </row>
    <row r="3" spans="1:13" x14ac:dyDescent="0.2">
      <c r="A3" s="190"/>
      <c r="B3" s="145">
        <v>2025</v>
      </c>
      <c r="C3" s="145" t="s">
        <v>501</v>
      </c>
      <c r="D3" s="145" t="s">
        <v>501</v>
      </c>
      <c r="E3" s="145" t="s">
        <v>501</v>
      </c>
      <c r="F3" s="145" t="s">
        <v>501</v>
      </c>
      <c r="G3" s="145">
        <v>2026</v>
      </c>
      <c r="H3" s="145" t="s">
        <v>501</v>
      </c>
      <c r="I3" s="145" t="s">
        <v>501</v>
      </c>
      <c r="J3" s="145" t="s">
        <v>501</v>
      </c>
      <c r="K3" s="145" t="s">
        <v>501</v>
      </c>
      <c r="L3" s="145" t="s">
        <v>501</v>
      </c>
      <c r="M3" s="145" t="s">
        <v>501</v>
      </c>
    </row>
    <row r="4" spans="1:13" x14ac:dyDescent="0.2">
      <c r="B4" s="535">
        <v>45870</v>
      </c>
      <c r="C4" s="535">
        <v>45901</v>
      </c>
      <c r="D4" s="535">
        <v>45931</v>
      </c>
      <c r="E4" s="535">
        <v>45962</v>
      </c>
      <c r="F4" s="535">
        <v>45992</v>
      </c>
      <c r="G4" s="535">
        <v>46023</v>
      </c>
      <c r="H4" s="535">
        <v>46054</v>
      </c>
      <c r="I4" s="535">
        <v>46082</v>
      </c>
      <c r="J4" s="535">
        <v>46113</v>
      </c>
      <c r="K4" s="535">
        <v>46143</v>
      </c>
      <c r="L4" s="535">
        <v>46174</v>
      </c>
      <c r="M4" s="535">
        <v>46204</v>
      </c>
    </row>
    <row r="5" spans="1:13" x14ac:dyDescent="0.2">
      <c r="A5" s="550" t="s">
        <v>531</v>
      </c>
      <c r="B5" s="537">
        <v>2.9118571428571429</v>
      </c>
      <c r="C5" s="537">
        <v>2.9734285714285713</v>
      </c>
      <c r="D5" s="537">
        <v>3.1854782608695662</v>
      </c>
      <c r="E5" s="537">
        <v>3.793705882352941</v>
      </c>
      <c r="F5" s="537">
        <v>4.2611428571428576</v>
      </c>
      <c r="G5" s="537">
        <v>7.7184210526315775</v>
      </c>
      <c r="H5" s="537">
        <v>3.6206842105263162</v>
      </c>
      <c r="I5" s="537">
        <v>3.0563636363636366</v>
      </c>
      <c r="J5" s="537">
        <v>2.7665714285714285</v>
      </c>
      <c r="K5" s="537">
        <v>2.9388000000000005</v>
      </c>
      <c r="L5" s="537">
        <v>3.1450952380952373</v>
      </c>
      <c r="M5" s="537">
        <v>2.8960000000000004</v>
      </c>
    </row>
    <row r="6" spans="1:13" x14ac:dyDescent="0.2">
      <c r="A6" s="18" t="s">
        <v>532</v>
      </c>
      <c r="B6" s="537">
        <v>79.369500000000002</v>
      </c>
      <c r="C6" s="537">
        <v>79.22136363636362</v>
      </c>
      <c r="D6" s="537">
        <v>78.314782608695666</v>
      </c>
      <c r="E6" s="537">
        <v>76.158000000000001</v>
      </c>
      <c r="F6" s="537">
        <v>71.064285714285717</v>
      </c>
      <c r="G6" s="537">
        <v>90.159523809523805</v>
      </c>
      <c r="H6" s="537">
        <v>79.463999999999999</v>
      </c>
      <c r="I6" s="537">
        <v>131.39999999999998</v>
      </c>
      <c r="J6" s="537">
        <v>111.4555</v>
      </c>
      <c r="K6" s="537">
        <v>117.34950000000001</v>
      </c>
      <c r="L6" s="537">
        <v>109.41863636363637</v>
      </c>
      <c r="M6" s="537">
        <v>129.60217391304349</v>
      </c>
    </row>
    <row r="7" spans="1:13" x14ac:dyDescent="0.2">
      <c r="A7" s="512" t="s">
        <v>533</v>
      </c>
      <c r="B7" s="537">
        <v>32.15428571428572</v>
      </c>
      <c r="C7" s="537">
        <v>32.050454545454549</v>
      </c>
      <c r="D7" s="537">
        <v>31.918260869565223</v>
      </c>
      <c r="E7" s="537">
        <v>30.582500000000003</v>
      </c>
      <c r="F7" s="537">
        <v>27.576499999999999</v>
      </c>
      <c r="G7" s="537">
        <v>34.841904761904772</v>
      </c>
      <c r="H7" s="537">
        <v>32.618499999999997</v>
      </c>
      <c r="I7" s="537">
        <v>52.649545454545461</v>
      </c>
      <c r="J7" s="537">
        <v>45.173157894736839</v>
      </c>
      <c r="K7" s="537">
        <v>47.445714285714288</v>
      </c>
      <c r="L7" s="537">
        <v>44.809999999999995</v>
      </c>
      <c r="M7" s="576">
        <v>53.891739130434772</v>
      </c>
    </row>
    <row r="8" spans="1:13" x14ac:dyDescent="0.2">
      <c r="A8" s="439" t="s">
        <v>534</v>
      </c>
      <c r="B8" s="577">
        <v>32.44903225806452</v>
      </c>
      <c r="C8" s="577">
        <v>31.841000000000005</v>
      </c>
      <c r="D8" s="577">
        <v>31.201935483870979</v>
      </c>
      <c r="E8" s="577">
        <v>30.107333333333337</v>
      </c>
      <c r="F8" s="577">
        <v>27.964516129032269</v>
      </c>
      <c r="G8" s="577">
        <v>35.795161290322582</v>
      </c>
      <c r="H8" s="577">
        <v>31.372500000000002</v>
      </c>
      <c r="I8" s="577">
        <v>52.212258064516135</v>
      </c>
      <c r="J8" s="577">
        <v>44.321666666666651</v>
      </c>
      <c r="K8" s="577">
        <v>46.170645161290317</v>
      </c>
      <c r="L8" s="577">
        <v>45.027000000000008</v>
      </c>
      <c r="M8" s="577">
        <v>55.526774193548391</v>
      </c>
    </row>
    <row r="9" spans="1:13" x14ac:dyDescent="0.2">
      <c r="M9" s="161" t="s">
        <v>535</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149</v>
      </c>
    </row>
    <row r="3" spans="1:71" s="69" customFormat="1" ht="12.75" x14ac:dyDescent="0.2">
      <c r="A3" s="70"/>
      <c r="B3" s="828">
        <f>INDICE!A3</f>
        <v>46234</v>
      </c>
      <c r="C3" s="829">
        <v>41671</v>
      </c>
      <c r="D3" s="828">
        <f>DATE(YEAR(B3),MONTH(B3)-1,1)</f>
        <v>46174</v>
      </c>
      <c r="E3" s="829"/>
      <c r="F3" s="828">
        <f>DATE(YEAR(B3)-1,MONTH(B3),1)</f>
        <v>45839</v>
      </c>
      <c r="G3" s="829"/>
      <c r="H3" s="778" t="s">
        <v>413</v>
      </c>
      <c r="I3" s="778"/>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3">
        <f>D3</f>
        <v>46174</v>
      </c>
      <c r="I4" s="280">
        <f>F3</f>
        <v>45839</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357</v>
      </c>
      <c r="B5" s="234">
        <v>6022.4979999999996</v>
      </c>
      <c r="C5" s="444">
        <v>38.79763308913202</v>
      </c>
      <c r="D5" s="234">
        <v>5819.2539999999999</v>
      </c>
      <c r="E5" s="444">
        <v>37.80150974679681</v>
      </c>
      <c r="F5" s="234">
        <v>5730.6019999999999</v>
      </c>
      <c r="G5" s="444">
        <v>37.342964242882836</v>
      </c>
      <c r="H5" s="625">
        <v>3.4926126269793292</v>
      </c>
      <c r="I5" s="240">
        <v>5.0936358867707048</v>
      </c>
      <c r="K5" s="239"/>
    </row>
    <row r="6" spans="1:71" s="13" customFormat="1" ht="15" x14ac:dyDescent="0.2">
      <c r="A6" s="16" t="s">
        <v>117</v>
      </c>
      <c r="B6" s="234">
        <v>9500.3510000000006</v>
      </c>
      <c r="C6" s="444">
        <v>61.20236691086798</v>
      </c>
      <c r="D6" s="234">
        <v>9574.9830000000002</v>
      </c>
      <c r="E6" s="444">
        <v>62.198490253203197</v>
      </c>
      <c r="F6" s="234">
        <v>9615.2659999999996</v>
      </c>
      <c r="G6" s="444">
        <v>62.65703575711715</v>
      </c>
      <c r="H6" s="240">
        <v>-0.77944785907191283</v>
      </c>
      <c r="I6" s="240">
        <v>-1.1951307431328375</v>
      </c>
      <c r="K6" s="239"/>
    </row>
    <row r="7" spans="1:71" s="69" customFormat="1" ht="12.75" x14ac:dyDescent="0.2">
      <c r="A7" s="76" t="s">
        <v>114</v>
      </c>
      <c r="B7" s="77">
        <v>15522.849</v>
      </c>
      <c r="C7" s="78">
        <v>100</v>
      </c>
      <c r="D7" s="77">
        <v>15394.236999999999</v>
      </c>
      <c r="E7" s="78">
        <v>100</v>
      </c>
      <c r="F7" s="77">
        <v>15345.868</v>
      </c>
      <c r="G7" s="78">
        <v>100</v>
      </c>
      <c r="H7" s="78">
        <v>0.83545550195180829</v>
      </c>
      <c r="I7" s="626">
        <v>1.1532811307903845</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217</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485</v>
      </c>
      <c r="B9" s="237"/>
      <c r="C9" s="238"/>
      <c r="D9" s="237"/>
      <c r="E9" s="237"/>
      <c r="F9" s="237"/>
      <c r="G9" s="237"/>
      <c r="H9" s="237"/>
      <c r="I9" s="237"/>
      <c r="J9" s="237"/>
      <c r="K9" s="237"/>
      <c r="L9" s="237"/>
    </row>
    <row r="10" spans="1:71" x14ac:dyDescent="0.2">
      <c r="A10" s="443" t="s">
        <v>456</v>
      </c>
    </row>
    <row r="11" spans="1:71" x14ac:dyDescent="0.2">
      <c r="A11" s="442" t="s">
        <v>524</v>
      </c>
    </row>
  </sheetData>
  <mergeCells count="4">
    <mergeCell ref="B3:C3"/>
    <mergeCell ref="D3:E3"/>
    <mergeCell ref="F3:G3"/>
    <mergeCell ref="H3:I3"/>
  </mergeCells>
  <conditionalFormatting sqref="I5">
    <cfRule type="cellIs" dxfId="10"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149</v>
      </c>
    </row>
    <row r="3" spans="1:71" s="69" customFormat="1" ht="12.75" x14ac:dyDescent="0.2">
      <c r="A3" s="70"/>
      <c r="B3" s="828">
        <f>INDICE!A3</f>
        <v>46234</v>
      </c>
      <c r="C3" s="829">
        <v>41671</v>
      </c>
      <c r="D3" s="828">
        <f>DATE(YEAR(B3),MONTH(B3)-1,1)</f>
        <v>46174</v>
      </c>
      <c r="E3" s="829"/>
      <c r="F3" s="828">
        <f>DATE(YEAR(B3)-1,MONTH(B3),1)</f>
        <v>45839</v>
      </c>
      <c r="G3" s="829"/>
      <c r="H3" s="778" t="s">
        <v>413</v>
      </c>
      <c r="I3" s="778"/>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46174</v>
      </c>
      <c r="I4" s="280">
        <f>F3</f>
        <v>45839</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458</v>
      </c>
      <c r="B5" s="234">
        <v>5525.674</v>
      </c>
      <c r="C5" s="444">
        <v>36.763904699191322</v>
      </c>
      <c r="D5" s="234">
        <v>5534.1009999999997</v>
      </c>
      <c r="E5" s="444">
        <v>36.619322322444617</v>
      </c>
      <c r="F5" s="234">
        <v>5525.54</v>
      </c>
      <c r="G5" s="444">
        <v>38.682361603729113</v>
      </c>
      <c r="H5" s="394">
        <v>-0.15227405499103974</v>
      </c>
      <c r="I5" s="73">
        <v>2.4251023429386911E-3</v>
      </c>
      <c r="K5" s="239"/>
    </row>
    <row r="6" spans="1:71" s="13" customFormat="1" ht="15" x14ac:dyDescent="0.2">
      <c r="A6" s="16" t="s">
        <v>507</v>
      </c>
      <c r="B6" s="234">
        <v>9504.4868200000201</v>
      </c>
      <c r="C6" s="444">
        <v>63.236095300808678</v>
      </c>
      <c r="D6" s="234">
        <v>9578.4151500000044</v>
      </c>
      <c r="E6" s="444">
        <v>63.380677677555383</v>
      </c>
      <c r="F6" s="234">
        <v>8758.8515700000025</v>
      </c>
      <c r="G6" s="444">
        <v>61.31763839627088</v>
      </c>
      <c r="H6" s="394">
        <v>-0.77182215264478526</v>
      </c>
      <c r="I6" s="437">
        <v>8.5129339621862936</v>
      </c>
      <c r="K6" s="239"/>
    </row>
    <row r="7" spans="1:71" s="69" customFormat="1" ht="12.75" x14ac:dyDescent="0.2">
      <c r="A7" s="76" t="s">
        <v>114</v>
      </c>
      <c r="B7" s="77">
        <v>15030.160820000019</v>
      </c>
      <c r="C7" s="78">
        <v>100</v>
      </c>
      <c r="D7" s="77">
        <v>15112.516150000003</v>
      </c>
      <c r="E7" s="78">
        <v>100</v>
      </c>
      <c r="F7" s="77">
        <v>14284.391570000003</v>
      </c>
      <c r="G7" s="78">
        <v>100</v>
      </c>
      <c r="H7" s="78">
        <v>-0.54494783782238621</v>
      </c>
      <c r="I7" s="78">
        <v>5.2208681507042689</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217</v>
      </c>
      <c r="J8" s="13"/>
      <c r="K8" s="732"/>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485</v>
      </c>
    </row>
    <row r="10" spans="1:71" x14ac:dyDescent="0.2">
      <c r="A10" s="442" t="s">
        <v>456</v>
      </c>
    </row>
    <row r="11" spans="1:71" x14ac:dyDescent="0.2">
      <c r="A11" s="428" t="s">
        <v>524</v>
      </c>
    </row>
    <row r="12" spans="1:71" x14ac:dyDescent="0.2">
      <c r="C12" s="1" t="s">
        <v>361</v>
      </c>
    </row>
  </sheetData>
  <mergeCells count="4">
    <mergeCell ref="B3:C3"/>
    <mergeCell ref="D3:E3"/>
    <mergeCell ref="F3:G3"/>
    <mergeCell ref="H3:I3"/>
  </mergeCells>
  <conditionalFormatting sqref="I5">
    <cfRule type="cellIs" dxfId="9" priority="1" operator="between">
      <formula>-0.5</formula>
      <formula>0.5</formula>
    </cfRule>
    <cfRule type="cellIs" dxfId="8"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9" t="s">
        <v>494</v>
      </c>
      <c r="B1" s="819"/>
      <c r="C1" s="819"/>
      <c r="D1" s="819"/>
      <c r="E1" s="819"/>
      <c r="F1" s="819"/>
    </row>
    <row r="2" spans="1:9" x14ac:dyDescent="0.2">
      <c r="A2" s="820"/>
      <c r="B2" s="820"/>
      <c r="C2" s="820"/>
      <c r="D2" s="820"/>
      <c r="E2" s="820"/>
      <c r="F2" s="820"/>
      <c r="I2" s="161" t="s">
        <v>457</v>
      </c>
    </row>
    <row r="3" spans="1:9" x14ac:dyDescent="0.2">
      <c r="A3" s="248"/>
      <c r="B3" s="250"/>
      <c r="C3" s="250"/>
      <c r="D3" s="783">
        <f>INDICE!A3</f>
        <v>46234</v>
      </c>
      <c r="E3" s="783">
        <v>41671</v>
      </c>
      <c r="F3" s="783">
        <f>DATE(YEAR(D3),MONTH(D3)-1,1)</f>
        <v>46174</v>
      </c>
      <c r="G3" s="783"/>
      <c r="H3" s="787">
        <f>DATE(YEAR(D3)-1,MONTH(D3),1)</f>
        <v>45839</v>
      </c>
      <c r="I3" s="787"/>
    </row>
    <row r="4" spans="1:9" x14ac:dyDescent="0.2">
      <c r="A4" s="214"/>
      <c r="B4" s="215"/>
      <c r="C4" s="215"/>
      <c r="D4" s="82" t="s">
        <v>360</v>
      </c>
      <c r="E4" s="184" t="s">
        <v>106</v>
      </c>
      <c r="F4" s="82" t="s">
        <v>360</v>
      </c>
      <c r="G4" s="184" t="s">
        <v>106</v>
      </c>
      <c r="H4" s="82" t="s">
        <v>360</v>
      </c>
      <c r="I4" s="184" t="s">
        <v>106</v>
      </c>
    </row>
    <row r="5" spans="1:9" x14ac:dyDescent="0.2">
      <c r="A5" s="538" t="s">
        <v>359</v>
      </c>
      <c r="B5" s="166"/>
      <c r="C5" s="166"/>
      <c r="D5" s="394">
        <v>103.40570762228161</v>
      </c>
      <c r="E5" s="447">
        <v>100</v>
      </c>
      <c r="F5" s="394">
        <v>101.10444271399943</v>
      </c>
      <c r="G5" s="447">
        <v>100</v>
      </c>
      <c r="H5" s="394">
        <v>97.923454680790158</v>
      </c>
      <c r="I5" s="447">
        <v>100</v>
      </c>
    </row>
    <row r="6" spans="1:9" x14ac:dyDescent="0.2">
      <c r="A6" s="578" t="s">
        <v>454</v>
      </c>
      <c r="B6" s="166"/>
      <c r="C6" s="166"/>
      <c r="D6" s="394">
        <v>62.774723387038513</v>
      </c>
      <c r="E6" s="447">
        <v>60.707213199817581</v>
      </c>
      <c r="F6" s="394">
        <v>60.810327569424565</v>
      </c>
      <c r="G6" s="447">
        <v>60.146048914430608</v>
      </c>
      <c r="H6" s="394">
        <v>57.695351560263383</v>
      </c>
      <c r="I6" s="447">
        <v>58.918827719403978</v>
      </c>
    </row>
    <row r="7" spans="1:9" x14ac:dyDescent="0.2">
      <c r="A7" s="578" t="s">
        <v>455</v>
      </c>
      <c r="B7" s="166"/>
      <c r="C7" s="166"/>
      <c r="D7" s="394">
        <v>40.630984235243119</v>
      </c>
      <c r="E7" s="447">
        <v>39.292786800182441</v>
      </c>
      <c r="F7" s="394">
        <v>40.29411514457486</v>
      </c>
      <c r="G7" s="447">
        <v>39.853951085569392</v>
      </c>
      <c r="H7" s="394">
        <v>40.228103120526768</v>
      </c>
      <c r="I7" s="447">
        <v>41.081172280596014</v>
      </c>
    </row>
    <row r="8" spans="1:9" x14ac:dyDescent="0.2">
      <c r="A8" s="539" t="s">
        <v>584</v>
      </c>
      <c r="B8" s="247"/>
      <c r="C8" s="247"/>
      <c r="D8" s="440">
        <v>90</v>
      </c>
      <c r="E8" s="448"/>
      <c r="F8" s="440">
        <v>90</v>
      </c>
      <c r="G8" s="448"/>
      <c r="H8" s="440">
        <v>90</v>
      </c>
      <c r="I8" s="448"/>
    </row>
    <row r="9" spans="1:9" x14ac:dyDescent="0.2">
      <c r="B9" s="133"/>
      <c r="C9" s="133"/>
      <c r="D9" s="133"/>
      <c r="E9" s="219"/>
      <c r="I9" s="161" t="s">
        <v>217</v>
      </c>
    </row>
    <row r="10" spans="1:9" x14ac:dyDescent="0.2">
      <c r="A10" s="401" t="s">
        <v>565</v>
      </c>
      <c r="B10" s="245"/>
      <c r="C10" s="245"/>
      <c r="D10" s="245"/>
      <c r="E10" s="245"/>
      <c r="F10" s="245"/>
      <c r="G10" s="245"/>
      <c r="H10" s="245"/>
      <c r="I10" s="245"/>
    </row>
    <row r="11" spans="1:9" x14ac:dyDescent="0.2">
      <c r="A11" s="401" t="s">
        <v>544</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9" t="s">
        <v>458</v>
      </c>
      <c r="B1" s="819"/>
      <c r="C1" s="819"/>
      <c r="D1" s="819"/>
      <c r="E1" s="249"/>
      <c r="F1" s="1"/>
      <c r="G1" s="1"/>
      <c r="H1" s="1"/>
      <c r="I1" s="1"/>
    </row>
    <row r="2" spans="1:40" ht="15" x14ac:dyDescent="0.2">
      <c r="A2" s="819"/>
      <c r="B2" s="819"/>
      <c r="C2" s="819"/>
      <c r="D2" s="819"/>
      <c r="E2" s="249"/>
      <c r="F2" s="1"/>
      <c r="G2" s="207"/>
      <c r="H2" s="244"/>
      <c r="I2" s="243" t="s">
        <v>149</v>
      </c>
    </row>
    <row r="3" spans="1:40" x14ac:dyDescent="0.2">
      <c r="A3" s="248"/>
      <c r="B3" s="828">
        <f>INDICE!A3</f>
        <v>46234</v>
      </c>
      <c r="C3" s="829">
        <v>41671</v>
      </c>
      <c r="D3" s="828">
        <f>DATE(YEAR(B3),MONTH(B3)-1,1)</f>
        <v>46174</v>
      </c>
      <c r="E3" s="829"/>
      <c r="F3" s="828">
        <f>DATE(YEAR(B3)-1,MONTH(B3),1)</f>
        <v>45839</v>
      </c>
      <c r="G3" s="829"/>
      <c r="H3" s="778" t="s">
        <v>413</v>
      </c>
      <c r="I3" s="778"/>
    </row>
    <row r="4" spans="1:40" x14ac:dyDescent="0.2">
      <c r="A4" s="214"/>
      <c r="B4" s="184" t="s">
        <v>47</v>
      </c>
      <c r="C4" s="184" t="s">
        <v>106</v>
      </c>
      <c r="D4" s="184" t="s">
        <v>47</v>
      </c>
      <c r="E4" s="184" t="s">
        <v>106</v>
      </c>
      <c r="F4" s="184" t="s">
        <v>47</v>
      </c>
      <c r="G4" s="184" t="s">
        <v>106</v>
      </c>
      <c r="H4" s="674">
        <f>D3</f>
        <v>46174</v>
      </c>
      <c r="I4" s="674">
        <f>F3</f>
        <v>45839</v>
      </c>
    </row>
    <row r="5" spans="1:40" x14ac:dyDescent="0.2">
      <c r="A5" s="538" t="s">
        <v>48</v>
      </c>
      <c r="B5" s="233">
        <v>644.33500000000004</v>
      </c>
      <c r="C5" s="240">
        <v>11.660749439796847</v>
      </c>
      <c r="D5" s="233">
        <v>644.21199999999999</v>
      </c>
      <c r="E5" s="240">
        <v>11.640770560566207</v>
      </c>
      <c r="F5" s="233">
        <v>576.60599999999999</v>
      </c>
      <c r="G5" s="240">
        <v>10.43528777277877</v>
      </c>
      <c r="H5" s="73">
        <v>1.909309357789785E-2</v>
      </c>
      <c r="I5" s="394">
        <v>11.746149016832993</v>
      </c>
    </row>
    <row r="6" spans="1:40" x14ac:dyDescent="0.2">
      <c r="A6" s="578" t="s">
        <v>49</v>
      </c>
      <c r="B6" s="233">
        <v>330.24</v>
      </c>
      <c r="C6" s="240">
        <v>5.9764654954309648</v>
      </c>
      <c r="D6" s="233">
        <v>330.24</v>
      </c>
      <c r="E6" s="240">
        <v>5.9673648890759319</v>
      </c>
      <c r="F6" s="233">
        <v>330.24</v>
      </c>
      <c r="G6" s="240">
        <v>5.9766104308357191</v>
      </c>
      <c r="H6" s="394">
        <v>0</v>
      </c>
      <c r="I6" s="394">
        <v>0</v>
      </c>
    </row>
    <row r="7" spans="1:40" x14ac:dyDescent="0.2">
      <c r="A7" s="578" t="s">
        <v>120</v>
      </c>
      <c r="B7" s="233">
        <v>2923.9169999999999</v>
      </c>
      <c r="C7" s="240">
        <v>52.915119494924966</v>
      </c>
      <c r="D7" s="233">
        <v>2932.4670000000001</v>
      </c>
      <c r="E7" s="240">
        <v>52.989040134974054</v>
      </c>
      <c r="F7" s="233">
        <v>2991.6170000000002</v>
      </c>
      <c r="G7" s="240">
        <v>54.141622357271871</v>
      </c>
      <c r="H7" s="394">
        <v>-0.29156338332196685</v>
      </c>
      <c r="I7" s="394">
        <v>-2.2629902156592996</v>
      </c>
    </row>
    <row r="8" spans="1:40" x14ac:dyDescent="0.2">
      <c r="A8" s="578" t="s">
        <v>121</v>
      </c>
      <c r="B8" s="233">
        <v>21</v>
      </c>
      <c r="C8" s="240">
        <v>0.38004413579230334</v>
      </c>
      <c r="D8" s="233">
        <v>21</v>
      </c>
      <c r="E8" s="240">
        <v>0.37946542717597675</v>
      </c>
      <c r="F8" s="233">
        <v>21</v>
      </c>
      <c r="G8" s="240">
        <v>0.38005335225154463</v>
      </c>
      <c r="H8" s="429">
        <v>0</v>
      </c>
      <c r="I8" s="394">
        <v>0</v>
      </c>
    </row>
    <row r="9" spans="1:40" x14ac:dyDescent="0.2">
      <c r="A9" s="539" t="s">
        <v>358</v>
      </c>
      <c r="B9" s="440">
        <v>1606.182</v>
      </c>
      <c r="C9" s="445">
        <v>29.067621434054924</v>
      </c>
      <c r="D9" s="440">
        <v>1606.182</v>
      </c>
      <c r="E9" s="445">
        <v>29.023358988207843</v>
      </c>
      <c r="F9" s="440">
        <v>1606.077</v>
      </c>
      <c r="G9" s="445">
        <v>29.066426086862094</v>
      </c>
      <c r="H9" s="429">
        <v>0</v>
      </c>
      <c r="I9" s="73">
        <v>6.5376691154918594E-3</v>
      </c>
    </row>
    <row r="10" spans="1:40" s="69" customFormat="1" x14ac:dyDescent="0.2">
      <c r="A10" s="76" t="s">
        <v>114</v>
      </c>
      <c r="B10" s="77">
        <v>5525.674</v>
      </c>
      <c r="C10" s="246">
        <v>100</v>
      </c>
      <c r="D10" s="77">
        <v>5534.1009999999997</v>
      </c>
      <c r="E10" s="246">
        <v>100</v>
      </c>
      <c r="F10" s="77">
        <v>5525.54</v>
      </c>
      <c r="G10" s="246">
        <v>100</v>
      </c>
      <c r="H10" s="626">
        <v>-0.15227405499103974</v>
      </c>
      <c r="I10" s="78">
        <v>2.4251023429386911E-3</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217</v>
      </c>
    </row>
    <row r="12" spans="1:40" s="236" customFormat="1" ht="12.75" x14ac:dyDescent="0.2">
      <c r="A12" s="443" t="s">
        <v>485</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456</v>
      </c>
      <c r="B13" s="245"/>
      <c r="C13" s="245"/>
      <c r="D13" s="245"/>
      <c r="E13" s="245"/>
      <c r="F13" s="245"/>
      <c r="G13" s="245"/>
      <c r="H13" s="245"/>
      <c r="I13" s="245"/>
    </row>
    <row r="14" spans="1:40" x14ac:dyDescent="0.2">
      <c r="A14" s="428" t="s">
        <v>523</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7" priority="3" operator="between">
      <formula>-0.5</formula>
      <formula>0.5</formula>
    </cfRule>
    <cfRule type="cellIs" dxfId="6" priority="4" operator="between">
      <formula>0</formula>
      <formula>0.49</formula>
    </cfRule>
  </conditionalFormatting>
  <conditionalFormatting sqref="H6:H7">
    <cfRule type="cellIs" dxfId="5" priority="18" operator="equal">
      <formula>0</formula>
    </cfRule>
  </conditionalFormatting>
  <conditionalFormatting sqref="I5:I8">
    <cfRule type="cellIs" dxfId="4" priority="47" operator="equal">
      <formula>0</formula>
    </cfRule>
  </conditionalFormatting>
  <conditionalFormatting sqref="I9">
    <cfRule type="cellIs" dxfId="3" priority="1" operator="between">
      <formula>-0.5</formula>
      <formula>0.5</formula>
    </cfRule>
    <cfRule type="cellIs" dxfId="2" priority="2" operator="between">
      <formula>0</formula>
      <formula>0.49</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9" t="s">
        <v>40</v>
      </c>
      <c r="B1" s="819"/>
      <c r="C1" s="819"/>
      <c r="D1" s="11"/>
      <c r="E1" s="11"/>
      <c r="F1" s="11"/>
      <c r="G1" s="11"/>
      <c r="H1" s="11"/>
      <c r="I1" s="11"/>
      <c r="J1" s="11"/>
      <c r="K1" s="11"/>
      <c r="L1" s="11"/>
    </row>
    <row r="2" spans="1:47" x14ac:dyDescent="0.2">
      <c r="A2" s="819"/>
      <c r="B2" s="819"/>
      <c r="C2" s="819"/>
      <c r="D2" s="254"/>
      <c r="E2" s="11"/>
      <c r="F2" s="11"/>
      <c r="H2" s="11"/>
      <c r="I2" s="11"/>
      <c r="J2" s="11"/>
      <c r="K2" s="11"/>
    </row>
    <row r="3" spans="1:47" x14ac:dyDescent="0.2">
      <c r="A3" s="253"/>
      <c r="B3" s="11"/>
      <c r="C3" s="11"/>
      <c r="D3" s="11"/>
      <c r="E3" s="11"/>
      <c r="F3" s="11"/>
      <c r="G3" s="11"/>
      <c r="H3" s="221"/>
      <c r="I3" s="243" t="s">
        <v>487</v>
      </c>
      <c r="J3" s="11"/>
      <c r="K3" s="11"/>
      <c r="L3" s="11"/>
    </row>
    <row r="4" spans="1:47" x14ac:dyDescent="0.2">
      <c r="A4" s="11"/>
      <c r="B4" s="828">
        <f>INDICE!A3</f>
        <v>46234</v>
      </c>
      <c r="C4" s="829">
        <v>41671</v>
      </c>
      <c r="D4" s="828">
        <f>DATE(YEAR(B4),MONTH(B4)-1,1)</f>
        <v>46174</v>
      </c>
      <c r="E4" s="829"/>
      <c r="F4" s="828">
        <f>DATE(YEAR(B4)-1,MONTH(B4),1)</f>
        <v>45839</v>
      </c>
      <c r="G4" s="829"/>
      <c r="H4" s="778" t="s">
        <v>413</v>
      </c>
      <c r="I4" s="778"/>
      <c r="J4" s="11"/>
      <c r="K4" s="11"/>
      <c r="L4" s="11"/>
    </row>
    <row r="5" spans="1:47" x14ac:dyDescent="0.2">
      <c r="A5" s="253"/>
      <c r="B5" s="184" t="s">
        <v>54</v>
      </c>
      <c r="C5" s="184" t="s">
        <v>106</v>
      </c>
      <c r="D5" s="184" t="s">
        <v>54</v>
      </c>
      <c r="E5" s="184" t="s">
        <v>106</v>
      </c>
      <c r="F5" s="184" t="s">
        <v>54</v>
      </c>
      <c r="G5" s="184" t="s">
        <v>106</v>
      </c>
      <c r="H5" s="280">
        <f>D4</f>
        <v>46174</v>
      </c>
      <c r="I5" s="280">
        <f>F4</f>
        <v>45839</v>
      </c>
      <c r="J5" s="11"/>
      <c r="K5" s="11"/>
      <c r="L5" s="11"/>
    </row>
    <row r="6" spans="1:47" ht="15" customHeight="1" x14ac:dyDescent="0.2">
      <c r="A6" s="11" t="s">
        <v>363</v>
      </c>
      <c r="B6" s="223">
        <v>11498.462819999999</v>
      </c>
      <c r="C6" s="222">
        <v>30.66465204580539</v>
      </c>
      <c r="D6" s="223">
        <v>14660.667240000001</v>
      </c>
      <c r="E6" s="222">
        <v>35.535242945085614</v>
      </c>
      <c r="F6" s="223">
        <v>16290.722720000003</v>
      </c>
      <c r="G6" s="222">
        <v>36.264303220991074</v>
      </c>
      <c r="H6" s="222">
        <v>-21.569307646327847</v>
      </c>
      <c r="I6" s="222">
        <v>-29.417110476729075</v>
      </c>
      <c r="J6" s="11"/>
      <c r="K6" s="11"/>
      <c r="L6" s="11"/>
    </row>
    <row r="7" spans="1:47" x14ac:dyDescent="0.2">
      <c r="A7" s="252" t="s">
        <v>362</v>
      </c>
      <c r="B7" s="223">
        <v>25998.987999999998</v>
      </c>
      <c r="C7" s="222">
        <v>69.335347954194603</v>
      </c>
      <c r="D7" s="223">
        <v>26596.029000000002</v>
      </c>
      <c r="E7" s="222">
        <v>64.464757054914386</v>
      </c>
      <c r="F7" s="223">
        <v>28631.476999999999</v>
      </c>
      <c r="G7" s="222">
        <v>63.735696779008919</v>
      </c>
      <c r="H7" s="73">
        <v>-2.2448501616538494</v>
      </c>
      <c r="I7" s="650">
        <v>-9.1943877013400375</v>
      </c>
      <c r="J7" s="11"/>
      <c r="K7" s="11"/>
      <c r="L7" s="11"/>
    </row>
    <row r="8" spans="1:47" x14ac:dyDescent="0.2">
      <c r="A8" s="173" t="s">
        <v>114</v>
      </c>
      <c r="B8" s="174">
        <v>37497.450819999998</v>
      </c>
      <c r="C8" s="175">
        <v>100</v>
      </c>
      <c r="D8" s="174">
        <v>41256.696240000005</v>
      </c>
      <c r="E8" s="175">
        <v>100</v>
      </c>
      <c r="F8" s="174">
        <v>44922.199720000004</v>
      </c>
      <c r="G8" s="175">
        <v>100</v>
      </c>
      <c r="H8" s="78">
        <v>-9.1118430766525336</v>
      </c>
      <c r="I8" s="78">
        <v>-16.528017208147538</v>
      </c>
      <c r="J8" s="223"/>
      <c r="K8" s="11"/>
    </row>
    <row r="9" spans="1:47" s="236" customFormat="1" x14ac:dyDescent="0.2">
      <c r="A9" s="11"/>
      <c r="B9" s="11"/>
      <c r="C9" s="11"/>
      <c r="D9" s="11"/>
      <c r="E9" s="11"/>
      <c r="F9" s="11"/>
      <c r="H9" s="11"/>
      <c r="I9" s="161" t="s">
        <v>217</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485</v>
      </c>
      <c r="B10" s="237"/>
      <c r="C10" s="238"/>
      <c r="D10" s="237"/>
      <c r="E10" s="237"/>
      <c r="F10" s="237"/>
      <c r="G10" s="237"/>
      <c r="H10" s="11"/>
      <c r="I10" s="11"/>
      <c r="J10" s="11"/>
      <c r="K10" s="11"/>
      <c r="L10" s="11"/>
    </row>
    <row r="11" spans="1:47" x14ac:dyDescent="0.2">
      <c r="A11" s="133" t="s">
        <v>486</v>
      </c>
      <c r="B11" s="11"/>
      <c r="C11" s="251"/>
      <c r="D11" s="11"/>
      <c r="E11" s="11"/>
      <c r="F11" s="11"/>
      <c r="G11" s="11"/>
      <c r="H11" s="11"/>
      <c r="I11" s="11"/>
      <c r="J11" s="11"/>
      <c r="K11" s="11"/>
      <c r="L11" s="11"/>
    </row>
    <row r="12" spans="1:47" x14ac:dyDescent="0.2">
      <c r="A12" s="133" t="s">
        <v>456</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7"/>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361</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1" priority="1" operator="between">
      <formula>-0.5</formula>
      <formula>0.5</formula>
    </cfRule>
    <cfRule type="cellIs" dxfId="0"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39"/>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30" t="s">
        <v>1</v>
      </c>
      <c r="B1" s="830"/>
      <c r="C1" s="830"/>
      <c r="D1" s="830"/>
      <c r="E1" s="255"/>
      <c r="F1" s="255"/>
      <c r="G1" s="256"/>
    </row>
    <row r="2" spans="1:7" x14ac:dyDescent="0.2">
      <c r="A2" s="830"/>
      <c r="B2" s="830"/>
      <c r="C2" s="830"/>
      <c r="D2" s="830"/>
      <c r="E2" s="256"/>
      <c r="F2" s="256"/>
      <c r="G2" s="256"/>
    </row>
    <row r="3" spans="1:7" x14ac:dyDescent="0.2">
      <c r="A3" s="400"/>
      <c r="B3" s="400"/>
      <c r="C3" s="400"/>
      <c r="D3" s="256"/>
      <c r="E3" s="256"/>
      <c r="F3" s="256"/>
      <c r="G3" s="256"/>
    </row>
    <row r="4" spans="1:7" x14ac:dyDescent="0.2">
      <c r="A4" s="255" t="s">
        <v>364</v>
      </c>
      <c r="B4" s="256"/>
      <c r="C4" s="256"/>
      <c r="D4" s="256"/>
      <c r="E4" s="256"/>
      <c r="F4" s="256"/>
      <c r="G4" s="256"/>
    </row>
    <row r="5" spans="1:7" x14ac:dyDescent="0.2">
      <c r="A5" s="257"/>
      <c r="B5" s="257" t="s">
        <v>365</v>
      </c>
      <c r="C5" s="257" t="s">
        <v>366</v>
      </c>
      <c r="D5" s="257" t="s">
        <v>367</v>
      </c>
      <c r="E5" s="257" t="s">
        <v>368</v>
      </c>
      <c r="F5" s="257" t="s">
        <v>54</v>
      </c>
      <c r="G5" s="256"/>
    </row>
    <row r="6" spans="1:7" x14ac:dyDescent="0.2">
      <c r="A6" s="258" t="s">
        <v>365</v>
      </c>
      <c r="B6" s="259">
        <v>1</v>
      </c>
      <c r="C6" s="259">
        <v>238.8</v>
      </c>
      <c r="D6" s="259">
        <v>0.23880000000000001</v>
      </c>
      <c r="E6" s="260" t="s">
        <v>369</v>
      </c>
      <c r="F6" s="260">
        <v>0.27779999999999999</v>
      </c>
      <c r="G6" s="256"/>
    </row>
    <row r="7" spans="1:7" x14ac:dyDescent="0.2">
      <c r="A7" s="255" t="s">
        <v>366</v>
      </c>
      <c r="B7" s="261" t="s">
        <v>370</v>
      </c>
      <c r="C7" s="256">
        <v>1</v>
      </c>
      <c r="D7" s="262" t="s">
        <v>371</v>
      </c>
      <c r="E7" s="262" t="s">
        <v>372</v>
      </c>
      <c r="F7" s="261" t="s">
        <v>373</v>
      </c>
      <c r="G7" s="256"/>
    </row>
    <row r="8" spans="1:7" x14ac:dyDescent="0.2">
      <c r="A8" s="255" t="s">
        <v>367</v>
      </c>
      <c r="B8" s="261">
        <v>4.1867999999999999</v>
      </c>
      <c r="C8" s="262" t="s">
        <v>374</v>
      </c>
      <c r="D8" s="256">
        <v>1</v>
      </c>
      <c r="E8" s="262" t="s">
        <v>375</v>
      </c>
      <c r="F8" s="261">
        <v>1.163</v>
      </c>
      <c r="G8" s="256"/>
    </row>
    <row r="9" spans="1:7" x14ac:dyDescent="0.2">
      <c r="A9" s="255" t="s">
        <v>368</v>
      </c>
      <c r="B9" s="261" t="s">
        <v>376</v>
      </c>
      <c r="C9" s="262" t="s">
        <v>377</v>
      </c>
      <c r="D9" s="262" t="s">
        <v>378</v>
      </c>
      <c r="E9" s="261">
        <v>1</v>
      </c>
      <c r="F9" s="263">
        <v>11630</v>
      </c>
      <c r="G9" s="256"/>
    </row>
    <row r="10" spans="1:7" x14ac:dyDescent="0.2">
      <c r="A10" s="264" t="s">
        <v>54</v>
      </c>
      <c r="B10" s="265">
        <v>3.6</v>
      </c>
      <c r="C10" s="265">
        <v>860</v>
      </c>
      <c r="D10" s="265">
        <v>0.86</v>
      </c>
      <c r="E10" s="266" t="s">
        <v>379</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380</v>
      </c>
      <c r="B13" s="256"/>
      <c r="C13" s="256"/>
      <c r="D13" s="256"/>
      <c r="E13" s="256"/>
      <c r="F13" s="256"/>
      <c r="G13" s="256"/>
    </row>
    <row r="14" spans="1:7" x14ac:dyDescent="0.2">
      <c r="A14" s="257"/>
      <c r="B14" s="267" t="s">
        <v>381</v>
      </c>
      <c r="C14" s="257" t="s">
        <v>382</v>
      </c>
      <c r="D14" s="257" t="s">
        <v>383</v>
      </c>
      <c r="E14" s="257" t="s">
        <v>384</v>
      </c>
      <c r="F14" s="257" t="s">
        <v>385</v>
      </c>
      <c r="G14" s="256"/>
    </row>
    <row r="15" spans="1:7" x14ac:dyDescent="0.2">
      <c r="A15" s="258" t="s">
        <v>381</v>
      </c>
      <c r="B15" s="259">
        <v>1</v>
      </c>
      <c r="C15" s="259">
        <v>2.3810000000000001E-2</v>
      </c>
      <c r="D15" s="259">
        <v>0.13370000000000001</v>
      </c>
      <c r="E15" s="259">
        <v>3.7850000000000001</v>
      </c>
      <c r="F15" s="259">
        <v>3.8E-3</v>
      </c>
      <c r="G15" s="256"/>
    </row>
    <row r="16" spans="1:7" x14ac:dyDescent="0.2">
      <c r="A16" s="255" t="s">
        <v>382</v>
      </c>
      <c r="B16" s="256">
        <v>42</v>
      </c>
      <c r="C16" s="256">
        <v>1</v>
      </c>
      <c r="D16" s="256">
        <v>5.6150000000000002</v>
      </c>
      <c r="E16" s="256">
        <v>159</v>
      </c>
      <c r="F16" s="256">
        <v>0.159</v>
      </c>
      <c r="G16" s="256"/>
    </row>
    <row r="17" spans="1:7" x14ac:dyDescent="0.2">
      <c r="A17" s="255" t="s">
        <v>383</v>
      </c>
      <c r="B17" s="256">
        <v>7.48</v>
      </c>
      <c r="C17" s="256">
        <v>0.17810000000000001</v>
      </c>
      <c r="D17" s="256">
        <v>1</v>
      </c>
      <c r="E17" s="256">
        <v>28.3</v>
      </c>
      <c r="F17" s="256">
        <v>2.8299999999999999E-2</v>
      </c>
      <c r="G17" s="256"/>
    </row>
    <row r="18" spans="1:7" x14ac:dyDescent="0.2">
      <c r="A18" s="255" t="s">
        <v>384</v>
      </c>
      <c r="B18" s="256">
        <v>0.26419999999999999</v>
      </c>
      <c r="C18" s="256">
        <v>6.3E-3</v>
      </c>
      <c r="D18" s="256">
        <v>3.5299999999999998E-2</v>
      </c>
      <c r="E18" s="256">
        <v>1</v>
      </c>
      <c r="F18" s="256">
        <v>1E-3</v>
      </c>
      <c r="G18" s="256"/>
    </row>
    <row r="19" spans="1:7" x14ac:dyDescent="0.2">
      <c r="A19" s="264" t="s">
        <v>385</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386</v>
      </c>
      <c r="B22" s="256"/>
      <c r="C22" s="256"/>
      <c r="D22" s="256"/>
      <c r="E22" s="256"/>
      <c r="F22" s="256"/>
      <c r="G22" s="256"/>
    </row>
    <row r="23" spans="1:7" x14ac:dyDescent="0.2">
      <c r="A23" s="269" t="s">
        <v>262</v>
      </c>
      <c r="B23" s="269"/>
      <c r="C23" s="269"/>
      <c r="D23" s="269"/>
      <c r="E23" s="269"/>
      <c r="F23" s="269"/>
      <c r="G23" s="256"/>
    </row>
    <row r="24" spans="1:7" x14ac:dyDescent="0.2">
      <c r="A24" s="831" t="s">
        <v>387</v>
      </c>
      <c r="B24" s="831"/>
      <c r="C24" s="831"/>
      <c r="D24" s="832" t="s">
        <v>388</v>
      </c>
      <c r="E24" s="832"/>
      <c r="F24" s="832"/>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389</v>
      </c>
      <c r="B27" s="256"/>
      <c r="C27" s="6"/>
      <c r="D27" s="255" t="s">
        <v>390</v>
      </c>
      <c r="E27" s="256"/>
      <c r="F27" s="256"/>
      <c r="G27" s="256"/>
    </row>
    <row r="28" spans="1:7" x14ac:dyDescent="0.2">
      <c r="A28" s="267" t="s">
        <v>262</v>
      </c>
      <c r="B28" s="257" t="s">
        <v>392</v>
      </c>
      <c r="C28" s="3"/>
      <c r="D28" s="258" t="s">
        <v>109</v>
      </c>
      <c r="E28" s="259"/>
      <c r="F28" s="260" t="s">
        <v>393</v>
      </c>
      <c r="G28" s="256"/>
    </row>
    <row r="29" spans="1:7" x14ac:dyDescent="0.2">
      <c r="A29" s="270" t="s">
        <v>545</v>
      </c>
      <c r="B29" s="271" t="s">
        <v>397</v>
      </c>
      <c r="C29" s="3"/>
      <c r="D29" s="264" t="s">
        <v>358</v>
      </c>
      <c r="E29" s="265"/>
      <c r="F29" s="266" t="s">
        <v>398</v>
      </c>
      <c r="G29" s="256"/>
    </row>
    <row r="30" spans="1:7" x14ac:dyDescent="0.2">
      <c r="A30" s="6" t="s">
        <v>607</v>
      </c>
      <c r="B30" s="681" t="s">
        <v>399</v>
      </c>
      <c r="C30" s="3"/>
      <c r="D30" s="255"/>
      <c r="E30" s="256"/>
      <c r="F30" s="261"/>
      <c r="G30" s="256"/>
    </row>
    <row r="31" spans="1:7" x14ac:dyDescent="0.2">
      <c r="A31" s="6" t="s">
        <v>608</v>
      </c>
      <c r="B31" s="681" t="s">
        <v>609</v>
      </c>
      <c r="C31" s="3"/>
      <c r="D31" s="255"/>
      <c r="E31" s="256"/>
      <c r="F31" s="261"/>
      <c r="G31" s="256"/>
    </row>
    <row r="32" spans="1:7" x14ac:dyDescent="0.2">
      <c r="A32" s="65" t="s">
        <v>606</v>
      </c>
      <c r="B32" s="272" t="s">
        <v>610</v>
      </c>
      <c r="C32" s="256"/>
      <c r="D32" s="256"/>
      <c r="E32" s="256"/>
      <c r="F32" s="256"/>
      <c r="G32" s="256"/>
    </row>
    <row r="33" spans="1:7" x14ac:dyDescent="0.2">
      <c r="A33" s="256" t="s">
        <v>604</v>
      </c>
      <c r="B33" s="681"/>
      <c r="C33" s="256"/>
      <c r="D33" s="256"/>
      <c r="E33" s="256"/>
      <c r="F33" s="256"/>
      <c r="G33" s="256"/>
    </row>
    <row r="34" spans="1:7" x14ac:dyDescent="0.2">
      <c r="A34" s="256" t="s">
        <v>605</v>
      </c>
      <c r="B34" s="256"/>
      <c r="C34" s="256"/>
      <c r="D34" s="256"/>
      <c r="E34" s="256"/>
      <c r="F34" s="256"/>
      <c r="G34" s="256"/>
    </row>
    <row r="35" spans="1:7" x14ac:dyDescent="0.2">
      <c r="A35" s="256"/>
      <c r="B35" s="256"/>
      <c r="C35" s="256"/>
      <c r="D35" s="256"/>
      <c r="E35" s="256"/>
      <c r="F35" s="256"/>
      <c r="G35" s="256"/>
    </row>
    <row r="36" spans="1:7" x14ac:dyDescent="0.2">
      <c r="A36" s="255" t="s">
        <v>391</v>
      </c>
      <c r="B36" s="256"/>
      <c r="C36" s="256"/>
      <c r="D36" s="256"/>
      <c r="E36" s="255" t="s">
        <v>400</v>
      </c>
      <c r="F36" s="256"/>
      <c r="G36" s="256"/>
    </row>
    <row r="37" spans="1:7" x14ac:dyDescent="0.2">
      <c r="A37" s="269" t="s">
        <v>394</v>
      </c>
      <c r="B37" s="269" t="s">
        <v>395</v>
      </c>
      <c r="C37" s="269" t="s">
        <v>396</v>
      </c>
      <c r="D37" s="256"/>
      <c r="E37" s="257"/>
      <c r="F37" s="257" t="s">
        <v>401</v>
      </c>
      <c r="G37" s="256"/>
    </row>
    <row r="38" spans="1:7" x14ac:dyDescent="0.2">
      <c r="A38" s="1"/>
      <c r="B38" s="1"/>
      <c r="C38" s="1"/>
      <c r="D38" s="1"/>
      <c r="E38" s="258" t="s">
        <v>402</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2" t="s">
        <v>403</v>
      </c>
      <c r="F41" s="273">
        <v>7.93</v>
      </c>
      <c r="G41" s="256"/>
    </row>
    <row r="42" spans="1:7" x14ac:dyDescent="0.2">
      <c r="A42" s="1"/>
      <c r="B42" s="1"/>
      <c r="C42" s="1"/>
      <c r="D42" s="1"/>
      <c r="E42" s="255" t="s">
        <v>120</v>
      </c>
      <c r="F42" s="273">
        <v>7.46</v>
      </c>
      <c r="G42" s="256"/>
    </row>
    <row r="43" spans="1:7" x14ac:dyDescent="0.2">
      <c r="A43" s="1"/>
      <c r="B43" s="1"/>
      <c r="C43" s="1"/>
      <c r="D43" s="1"/>
      <c r="E43" s="255" t="s">
        <v>121</v>
      </c>
      <c r="F43" s="273">
        <v>6.66</v>
      </c>
      <c r="G43" s="256"/>
    </row>
    <row r="44" spans="1:7" x14ac:dyDescent="0.2">
      <c r="A44" s="1"/>
      <c r="B44" s="1"/>
      <c r="C44" s="1"/>
      <c r="D44" s="1"/>
      <c r="E44" s="264" t="s">
        <v>404</v>
      </c>
      <c r="F44" s="274">
        <v>8</v>
      </c>
      <c r="G44" s="256"/>
    </row>
    <row r="45" spans="1:7" x14ac:dyDescent="0.2">
      <c r="A45" s="256"/>
      <c r="B45" s="256"/>
      <c r="C45" s="256"/>
      <c r="D45" s="256"/>
      <c r="E45" s="256"/>
      <c r="F45" s="256"/>
      <c r="G45" s="256"/>
    </row>
    <row r="46" spans="1:7" ht="15" x14ac:dyDescent="0.25">
      <c r="A46" s="275" t="s">
        <v>554</v>
      </c>
      <c r="B46" s="256"/>
      <c r="C46" s="256"/>
      <c r="D46" s="256"/>
      <c r="E46" s="256"/>
      <c r="F46" s="256"/>
      <c r="G46" s="256"/>
    </row>
    <row r="47" spans="1:7" x14ac:dyDescent="0.2">
      <c r="A47" s="1" t="s">
        <v>555</v>
      </c>
      <c r="B47" s="256"/>
      <c r="C47" s="256"/>
      <c r="D47" s="256"/>
      <c r="E47" s="256"/>
      <c r="F47" s="256"/>
      <c r="G47" s="256"/>
    </row>
    <row r="48" spans="1:7" x14ac:dyDescent="0.2">
      <c r="A48" s="256"/>
      <c r="B48" s="256"/>
      <c r="C48" s="256"/>
      <c r="D48" s="256"/>
      <c r="E48" s="256"/>
      <c r="F48" s="256"/>
      <c r="G48" s="256"/>
    </row>
    <row r="49" spans="1:200" ht="15" x14ac:dyDescent="0.25">
      <c r="A49" s="275" t="s">
        <v>405</v>
      </c>
      <c r="B49" s="1"/>
      <c r="C49" s="1"/>
      <c r="D49" s="1"/>
      <c r="E49" s="1"/>
      <c r="F49" s="1"/>
      <c r="G49" s="1"/>
    </row>
    <row r="50" spans="1:200" ht="14.25" customHeight="1" x14ac:dyDescent="0.2">
      <c r="A50" s="833" t="s">
        <v>678</v>
      </c>
      <c r="B50" s="833"/>
      <c r="C50" s="833"/>
      <c r="D50" s="833"/>
      <c r="E50" s="833"/>
      <c r="F50" s="833"/>
      <c r="G50" s="833"/>
    </row>
    <row r="51" spans="1:200" x14ac:dyDescent="0.2">
      <c r="A51" s="833"/>
      <c r="B51" s="833"/>
      <c r="C51" s="833"/>
      <c r="D51" s="833"/>
      <c r="E51" s="833"/>
      <c r="F51" s="833"/>
      <c r="G51" s="833"/>
    </row>
    <row r="52" spans="1:200" ht="15" x14ac:dyDescent="0.25">
      <c r="A52" s="275" t="s">
        <v>406</v>
      </c>
      <c r="B52" s="1"/>
      <c r="C52" s="1"/>
      <c r="D52" s="1"/>
      <c r="E52" s="1"/>
      <c r="F52" s="1"/>
      <c r="G52" s="1"/>
    </row>
    <row r="53" spans="1:200" x14ac:dyDescent="0.2">
      <c r="A53" s="1" t="s">
        <v>550</v>
      </c>
      <c r="B53" s="1"/>
      <c r="C53" s="1"/>
      <c r="D53" s="1"/>
      <c r="E53" s="1"/>
      <c r="F53" s="1"/>
      <c r="G53" s="1"/>
    </row>
    <row r="54" spans="1:200" x14ac:dyDescent="0.2">
      <c r="A54" s="1" t="s">
        <v>668</v>
      </c>
      <c r="B54" s="1"/>
      <c r="C54" s="1"/>
      <c r="D54" s="1"/>
      <c r="E54" s="1"/>
      <c r="F54" s="1"/>
      <c r="G54" s="1"/>
    </row>
    <row r="55" spans="1:200" x14ac:dyDescent="0.2">
      <c r="A55" s="1" t="s">
        <v>669</v>
      </c>
      <c r="B55" s="1"/>
      <c r="C55" s="1"/>
      <c r="D55" s="1"/>
      <c r="E55" s="1"/>
      <c r="F55" s="1"/>
      <c r="G55" s="1"/>
    </row>
    <row r="56" spans="1:200" x14ac:dyDescent="0.2">
      <c r="A56" s="1"/>
      <c r="B56" s="1"/>
      <c r="C56" s="1"/>
      <c r="D56" s="1"/>
      <c r="E56" s="1"/>
      <c r="F56" s="1"/>
      <c r="G56" s="1"/>
    </row>
    <row r="57" spans="1:200" ht="15" x14ac:dyDescent="0.25">
      <c r="A57" s="275" t="s">
        <v>407</v>
      </c>
      <c r="B57" s="1"/>
      <c r="C57" s="1"/>
      <c r="D57" s="1"/>
      <c r="E57" s="1"/>
      <c r="F57" s="1"/>
      <c r="G57" s="1"/>
    </row>
    <row r="58" spans="1:200" ht="14.25" customHeight="1" x14ac:dyDescent="0.2">
      <c r="A58" s="833" t="s">
        <v>593</v>
      </c>
      <c r="B58" s="833"/>
      <c r="C58" s="833"/>
      <c r="D58" s="833"/>
      <c r="E58" s="833"/>
      <c r="F58" s="833"/>
      <c r="G58" s="833"/>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row>
    <row r="59" spans="1:200" x14ac:dyDescent="0.2">
      <c r="A59" s="833"/>
      <c r="B59" s="833"/>
      <c r="C59" s="833"/>
      <c r="D59" s="833"/>
      <c r="E59" s="833"/>
      <c r="F59" s="833"/>
      <c r="G59" s="833"/>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33"/>
      <c r="B60" s="833"/>
      <c r="C60" s="833"/>
      <c r="D60" s="833"/>
      <c r="E60" s="833"/>
      <c r="F60" s="833"/>
      <c r="G60" s="833"/>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33"/>
      <c r="B61" s="833"/>
      <c r="C61" s="833"/>
      <c r="D61" s="833"/>
      <c r="E61" s="833"/>
      <c r="F61" s="833"/>
      <c r="G61" s="833"/>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33"/>
      <c r="B62" s="833"/>
      <c r="C62" s="833"/>
      <c r="D62" s="833"/>
      <c r="E62" s="833"/>
      <c r="F62" s="833"/>
      <c r="G62" s="833"/>
    </row>
    <row r="63" spans="1:200" ht="15" x14ac:dyDescent="0.25">
      <c r="A63" s="275" t="s">
        <v>522</v>
      </c>
      <c r="B63" s="1"/>
      <c r="C63" s="1"/>
      <c r="D63" s="1"/>
      <c r="E63" s="1"/>
      <c r="F63" s="1"/>
      <c r="G63" s="1"/>
    </row>
    <row r="64" spans="1:200" x14ac:dyDescent="0.2">
      <c r="A64" s="1" t="s">
        <v>547</v>
      </c>
      <c r="B64" s="1"/>
      <c r="C64" s="1"/>
      <c r="D64" s="1"/>
      <c r="E64" s="1"/>
      <c r="F64" s="1"/>
      <c r="G64" s="1"/>
    </row>
    <row r="65" spans="1:7" x14ac:dyDescent="0.2">
      <c r="A65" s="1" t="s">
        <v>546</v>
      </c>
      <c r="B65" s="1"/>
      <c r="C65" s="1"/>
      <c r="D65" s="1"/>
      <c r="E65" s="1"/>
      <c r="F65" s="1"/>
      <c r="G65" s="1"/>
    </row>
    <row r="66" spans="1:7" x14ac:dyDescent="0.2">
      <c r="A66" s="1"/>
      <c r="B66" s="1"/>
      <c r="C66" s="1"/>
      <c r="D66" s="1"/>
      <c r="E66" s="1"/>
      <c r="F66" s="1"/>
      <c r="G66" s="1"/>
    </row>
    <row r="67" spans="1:7" ht="15" x14ac:dyDescent="0.25">
      <c r="A67" s="275" t="s">
        <v>590</v>
      </c>
      <c r="B67" s="1"/>
      <c r="C67" s="1"/>
      <c r="D67" s="1"/>
      <c r="E67" s="1"/>
      <c r="F67" s="1"/>
      <c r="G67" s="1"/>
    </row>
    <row r="68" spans="1:7" x14ac:dyDescent="0.2">
      <c r="A68" s="1" t="s">
        <v>548</v>
      </c>
      <c r="B68" s="1"/>
      <c r="C68" s="1"/>
      <c r="D68" s="1"/>
      <c r="E68" s="1"/>
      <c r="F68" s="1"/>
      <c r="G68" s="1"/>
    </row>
    <row r="69" spans="1:7" x14ac:dyDescent="0.2">
      <c r="A69" s="1" t="s">
        <v>549</v>
      </c>
      <c r="B69" s="1"/>
      <c r="C69" s="1"/>
      <c r="D69" s="1"/>
      <c r="E69" s="1"/>
      <c r="F69" s="1"/>
      <c r="G69" s="1"/>
    </row>
    <row r="70" spans="1:7" x14ac:dyDescent="0.2">
      <c r="A70" s="1" t="s">
        <v>591</v>
      </c>
      <c r="B70" s="1"/>
      <c r="C70" s="1"/>
      <c r="D70" s="1"/>
      <c r="E70" s="1"/>
      <c r="F70" s="1"/>
      <c r="G70" s="1"/>
    </row>
    <row r="71" spans="1:7" s="1" customFormat="1" x14ac:dyDescent="0.2"/>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sheetData>
  <mergeCells count="5">
    <mergeCell ref="A1:D2"/>
    <mergeCell ref="A24:C24"/>
    <mergeCell ref="D24:F24"/>
    <mergeCell ref="A58:G62"/>
    <mergeCell ref="A50:G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Perez Cepeda</cp:lastModifiedBy>
  <cp:lastPrinted>2019-09-24T11:28:59Z</cp:lastPrinted>
  <dcterms:created xsi:type="dcterms:W3CDTF">2014-01-27T14:19:56Z</dcterms:created>
  <dcterms:modified xsi:type="dcterms:W3CDTF">2026-09-23T14:45:01Z</dcterms:modified>
</cp:coreProperties>
</file>